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vwetten/Dropbox/Website kimvanwetten.nl/Rapidweaver lokaal/resources/"/>
    </mc:Choice>
  </mc:AlternateContent>
  <xr:revisionPtr revIDLastSave="0" documentId="8_{9809AD18-A134-D748-9B23-4391DE5AB27F}" xr6:coauthVersionLast="40" xr6:coauthVersionMax="40" xr10:uidLastSave="{00000000-0000-0000-0000-000000000000}"/>
  <bookViews>
    <workbookView showHorizontalScroll="0" xWindow="1920" yWindow="1740" windowWidth="23500" windowHeight="14900"/>
  </bookViews>
  <sheets>
    <sheet name="Vragenlijst" sheetId="1" r:id="rId1"/>
    <sheet name="Puntentelling MAN" sheetId="2" r:id="rId2"/>
    <sheet name="Puntentelling VROUW" sheetId="3" r:id="rId3"/>
  </sheets>
  <definedNames>
    <definedName name="_xlnm.Print_Area" localSheetId="1">'Puntentelling MAN'!$A$1:$J$42</definedName>
    <definedName name="_xlnm.Print_Area" localSheetId="2">'Puntentelling VROUW'!$A$1:$J$41</definedName>
    <definedName name="_xlnm.Print_Area" localSheetId="0">Vragenlijst!$A$1:$D$169</definedName>
    <definedName name="_xlnm.Print_Titles" localSheetId="0">Vragenlijst!$1:$1</definedName>
  </definedNames>
  <calcPr calcId="191029" fullCalcOnLoad="1"/>
</workbook>
</file>

<file path=xl/calcChain.xml><?xml version="1.0" encoding="utf-8"?>
<calcChain xmlns="http://schemas.openxmlformats.org/spreadsheetml/2006/main">
  <c r="B34" i="1" l="1"/>
  <c r="C34" i="1"/>
  <c r="B35" i="1"/>
  <c r="C35" i="1"/>
  <c r="B70" i="1"/>
  <c r="C70" i="1"/>
  <c r="B71" i="1"/>
  <c r="B3" i="3" s="1"/>
  <c r="C71" i="1"/>
  <c r="C3" i="3" s="1"/>
  <c r="B88" i="1"/>
  <c r="C88" i="1"/>
  <c r="B89" i="1"/>
  <c r="C89" i="1"/>
  <c r="B113" i="1"/>
  <c r="B118" i="1" s="1"/>
  <c r="F5" i="3" s="1"/>
  <c r="C113" i="1"/>
  <c r="B114" i="1"/>
  <c r="B5" i="2" s="1"/>
  <c r="C114" i="1"/>
  <c r="C5" i="2" s="1"/>
  <c r="C118" i="1"/>
  <c r="B119" i="1"/>
  <c r="C119" i="1"/>
  <c r="B133" i="1"/>
  <c r="F6" i="2" s="1"/>
  <c r="F9" i="2" s="1"/>
  <c r="C133" i="1"/>
  <c r="G6" i="2" s="1"/>
  <c r="B134" i="1"/>
  <c r="C134" i="1"/>
  <c r="B148" i="1"/>
  <c r="C148" i="1"/>
  <c r="G7" i="2" s="1"/>
  <c r="B149" i="1"/>
  <c r="B7" i="3" s="1"/>
  <c r="C149" i="1"/>
  <c r="B158" i="1"/>
  <c r="F8" i="2" s="1"/>
  <c r="C158" i="1"/>
  <c r="G8" i="2" s="1"/>
  <c r="B159" i="1"/>
  <c r="C159" i="1"/>
  <c r="F3" i="2"/>
  <c r="G3" i="2"/>
  <c r="B4" i="2"/>
  <c r="C4" i="2"/>
  <c r="F4" i="2"/>
  <c r="G4" i="2"/>
  <c r="F5" i="2"/>
  <c r="G5" i="2"/>
  <c r="B6" i="2"/>
  <c r="C6" i="2"/>
  <c r="C7" i="2"/>
  <c r="F7" i="2"/>
  <c r="B8" i="2"/>
  <c r="C8" i="2"/>
  <c r="B11" i="2"/>
  <c r="A20" i="2"/>
  <c r="A21" i="2"/>
  <c r="B30" i="2"/>
  <c r="B36" i="2" s="1"/>
  <c r="B31" i="2"/>
  <c r="B32" i="2"/>
  <c r="B33" i="2"/>
  <c r="B34" i="2"/>
  <c r="B35" i="2"/>
  <c r="F36" i="2"/>
  <c r="E37" i="2" s="1"/>
  <c r="F3" i="3"/>
  <c r="G3" i="3"/>
  <c r="B4" i="3"/>
  <c r="C4" i="3"/>
  <c r="F4" i="3"/>
  <c r="G4" i="3"/>
  <c r="G9" i="3" s="1"/>
  <c r="G5" i="3"/>
  <c r="B6" i="3"/>
  <c r="C6" i="3"/>
  <c r="F6" i="3"/>
  <c r="G6" i="3"/>
  <c r="C7" i="3"/>
  <c r="F7" i="3"/>
  <c r="G7" i="3"/>
  <c r="B8" i="3"/>
  <c r="C8" i="3"/>
  <c r="F8" i="3"/>
  <c r="G8" i="3"/>
  <c r="B11" i="3"/>
  <c r="A20" i="3"/>
  <c r="A21" i="3"/>
  <c r="B30" i="3"/>
  <c r="B31" i="3"/>
  <c r="B36" i="3" s="1"/>
  <c r="B32" i="3"/>
  <c r="B33" i="3"/>
  <c r="B34" i="3"/>
  <c r="B35" i="3"/>
  <c r="F36" i="3"/>
  <c r="E37" i="3" s="1"/>
  <c r="B20" i="2" l="1"/>
  <c r="B20" i="3"/>
  <c r="G9" i="2"/>
  <c r="F9" i="3"/>
  <c r="C120" i="1"/>
  <c r="C5" i="3" s="1"/>
  <c r="C9" i="3" s="1"/>
  <c r="B120" i="1"/>
  <c r="B5" i="3" s="1"/>
  <c r="B9" i="3" s="1"/>
  <c r="C3" i="2"/>
  <c r="C9" i="2" s="1"/>
  <c r="B7" i="2"/>
  <c r="B3" i="2"/>
  <c r="B9" i="2" s="1"/>
  <c r="C20" i="2" l="1"/>
  <c r="C20" i="3"/>
  <c r="B21" i="3"/>
  <c r="B21" i="2"/>
  <c r="B22" i="2" s="1"/>
  <c r="B22" i="3"/>
  <c r="C21" i="3"/>
  <c r="C21" i="2"/>
  <c r="C22" i="3" l="1"/>
  <c r="C22" i="2"/>
</calcChain>
</file>

<file path=xl/sharedStrings.xml><?xml version="1.0" encoding="utf-8"?>
<sst xmlns="http://schemas.openxmlformats.org/spreadsheetml/2006/main" count="304" uniqueCount="194">
  <si>
    <t>Ik doe gedurende langere perioden overwerk, waardoor weinig vrije tijd en ontspanning.</t>
  </si>
  <si>
    <t>Ik heb een geschiedenis van alcoholisme en/of drugsgebruik.</t>
  </si>
  <si>
    <t>De lymfklieren in mijn nek zijn regelmatig gezwollen.</t>
  </si>
  <si>
    <r>
      <t xml:space="preserve">0 </t>
    </r>
    <r>
      <rPr>
        <sz val="10"/>
        <rFont val="Comic Sans MS"/>
        <family val="4"/>
      </rPr>
      <t>= Nooit / zelden</t>
    </r>
  </si>
  <si>
    <r>
      <t xml:space="preserve">1 </t>
    </r>
    <r>
      <rPr>
        <sz val="10"/>
        <rFont val="Comic Sans MS"/>
        <family val="4"/>
      </rPr>
      <t>= Soms /  een beetje</t>
    </r>
  </si>
  <si>
    <r>
      <t xml:space="preserve">2 </t>
    </r>
    <r>
      <rPr>
        <sz val="10"/>
        <rFont val="Comic Sans MS"/>
        <family val="4"/>
      </rPr>
      <t>= Gemiddeld in optreden en intensiteit</t>
    </r>
  </si>
  <si>
    <r>
      <t xml:space="preserve">3 </t>
    </r>
    <r>
      <rPr>
        <sz val="10"/>
        <rFont val="Comic Sans MS"/>
        <family val="4"/>
      </rPr>
      <t>= Intens /  ernstig of veelvuldig</t>
    </r>
  </si>
  <si>
    <r>
      <t xml:space="preserve">Factoren die invloed gehad hebben </t>
    </r>
    <r>
      <rPr>
        <sz val="10"/>
        <rFont val="Comic Sans MS"/>
        <family val="4"/>
      </rPr>
      <t>(zie pag. 79 en 91)    Voor uitleg 'Verleden' versus 'Heden' zie pag. 90</t>
    </r>
  </si>
  <si>
    <r>
      <t xml:space="preserve">Sleutelsignalen en symptomen </t>
    </r>
    <r>
      <rPr>
        <sz val="10"/>
        <rFont val="Comic Sans MS"/>
        <family val="4"/>
      </rPr>
      <t>(zie pag. 80)</t>
    </r>
  </si>
  <si>
    <r>
      <t xml:space="preserve">Energiepatronen </t>
    </r>
    <r>
      <rPr>
        <sz val="10"/>
        <rFont val="Comic Sans MS"/>
        <family val="4"/>
      </rPr>
      <t>(zie pag. 82)</t>
    </r>
  </si>
  <si>
    <r>
      <t xml:space="preserve">Gebeurtenissen die vaak voorkomen </t>
    </r>
    <r>
      <rPr>
        <sz val="10"/>
        <rFont val="Comic Sans MS"/>
        <family val="4"/>
      </rPr>
      <t>(zie pag. 83)</t>
    </r>
  </si>
  <si>
    <r>
      <t xml:space="preserve">De volgende twee vragen zijn alleen voor vrouwen </t>
    </r>
    <r>
      <rPr>
        <sz val="10"/>
        <rFont val="Comic Sans MS"/>
        <family val="4"/>
      </rPr>
      <t>(zie pag. 84)</t>
    </r>
  </si>
  <si>
    <r>
      <t xml:space="preserve">Voedingspatronen </t>
    </r>
    <r>
      <rPr>
        <sz val="10"/>
        <rFont val="Comic Sans MS"/>
        <family val="4"/>
      </rPr>
      <t>(zie pag. 84)</t>
    </r>
  </si>
  <si>
    <r>
      <t xml:space="preserve">Factoren die de situatie verergeren </t>
    </r>
    <r>
      <rPr>
        <sz val="10"/>
        <rFont val="Comic Sans MS"/>
        <family val="4"/>
      </rPr>
      <t>(zie pag. 85)</t>
    </r>
  </si>
  <si>
    <r>
      <t xml:space="preserve">Verzachtende factoren </t>
    </r>
    <r>
      <rPr>
        <sz val="10"/>
        <rFont val="Comic Sans MS"/>
        <family val="4"/>
      </rPr>
      <t>(zie pag. 85)</t>
    </r>
  </si>
  <si>
    <t>Mijn huid rondom de beenachtige gebieden, in de vouwen in mijn huid, van littekens en de vouwen van mijn gewrichten worden steeds donkerder.</t>
  </si>
  <si>
    <t>Ik heb regelmatig onverklaarbare diarree</t>
  </si>
  <si>
    <r>
      <t>Sleutelsignalen en symptomen</t>
    </r>
    <r>
      <rPr>
        <sz val="10"/>
        <rFont val="Comic Sans MS"/>
        <family val="4"/>
      </rPr>
      <t xml:space="preserve">
Aantal vragen = 31</t>
    </r>
  </si>
  <si>
    <r>
      <t>Sleutelsignalen en symptomen</t>
    </r>
    <r>
      <rPr>
        <sz val="10"/>
        <rFont val="Comic Sans MS"/>
        <family val="4"/>
      </rPr>
      <t xml:space="preserve">
Totaal aantal punten = max 93</t>
    </r>
  </si>
  <si>
    <r>
      <t>Energiepatronen</t>
    </r>
    <r>
      <rPr>
        <sz val="10"/>
        <rFont val="Comic Sans MS"/>
        <family val="4"/>
      </rPr>
      <t xml:space="preserve">
Aantal vragen = 13</t>
    </r>
  </si>
  <si>
    <r>
      <t>Energiepatronen</t>
    </r>
    <r>
      <rPr>
        <sz val="10"/>
        <rFont val="Comic Sans MS"/>
        <family val="4"/>
      </rPr>
      <t xml:space="preserve">
Totaal aantal punten = max 39</t>
    </r>
  </si>
  <si>
    <r>
      <t>Verzachtende factoren</t>
    </r>
    <r>
      <rPr>
        <sz val="10"/>
        <rFont val="Comic Sans MS"/>
        <family val="4"/>
      </rPr>
      <t xml:space="preserve">
Aantal vragen = 4</t>
    </r>
  </si>
  <si>
    <r>
      <t>Verzachtende factoren</t>
    </r>
    <r>
      <rPr>
        <sz val="10"/>
        <rFont val="Comic Sans MS"/>
        <family val="4"/>
      </rPr>
      <t xml:space="preserve">
Totaal aantal punten = max 12</t>
    </r>
  </si>
  <si>
    <r>
      <t xml:space="preserve">Nog meer symptomen, die mogelijk NU aanwezig zijn: </t>
    </r>
    <r>
      <rPr>
        <sz val="10"/>
        <rFont val="Comic Sans MS"/>
        <family val="4"/>
      </rPr>
      <t>(zie pag. 91)</t>
    </r>
  </si>
  <si>
    <r>
      <t xml:space="preserve">Totaal van de vragen met asterisk (*) van het heden </t>
    </r>
    <r>
      <rPr>
        <sz val="10"/>
        <rFont val="Comic Sans MS"/>
        <family val="4"/>
      </rPr>
      <t>(zie uitleg op pag 90)</t>
    </r>
  </si>
  <si>
    <t>Ik heb licht gekleurde stukjes op mijn huid waar de huid zijn normale kleur verloren heeft.</t>
  </si>
  <si>
    <t>Ik raak gemakkelijk uitgedroogd.</t>
  </si>
  <si>
    <t>Ik heb momenten dat ik flauw dreig te vallen.</t>
  </si>
  <si>
    <t>Ja</t>
  </si>
  <si>
    <t>Nee</t>
  </si>
  <si>
    <t>Aantal 'JA'</t>
  </si>
  <si>
    <t>Vraag nr.</t>
  </si>
  <si>
    <t>Ik heb lange periodes van stress gehad die mijn welzijn aangetast hebben.</t>
  </si>
  <si>
    <t>Ik heb één of meer stressvolle gebeurtenissen gehad die mijn welzijn aangetast hebben.</t>
  </si>
  <si>
    <t>Ik lijd aan het Posttraumatisch Stress Syndroom.</t>
  </si>
  <si>
    <t>Het lijkt alsof mijn denkprocessen minder goed zijn geworden. Ik kan niet zo helder denken als vroeger.</t>
  </si>
  <si>
    <t>Mijn spieren voelen soms zwakker aan dan zou moeten.</t>
  </si>
  <si>
    <t>Ik heb een afgenomen tolerantievermogen. Mensen irriteren me meer.</t>
  </si>
  <si>
    <t>Ik heb 's ochtends moeite met opstaan (ik word niet echt wakker voor ongeveer 10.00 uur).</t>
  </si>
  <si>
    <t>Ik heb regelmatig of terugkerend bronchitis, longontsteking of andere luchtweginfecties.</t>
  </si>
  <si>
    <t>Ik krijg twee of meer keren per jaar astma, verkoudheden en andere aandoeningen van de luchtwegen.</t>
  </si>
  <si>
    <t>Ik heb reumatoïde artritis.</t>
  </si>
  <si>
    <t>Ik heb het chronische vermoeidheidssyndroom.</t>
  </si>
  <si>
    <t>Mijn allergieën zijn erger geworden (ernstiger, vaker voorkomend en meer verschillend).</t>
  </si>
  <si>
    <t>De vetkussentjes in de palmen van mijn handen en/of vingertoppen zijn vaak rood.</t>
  </si>
  <si>
    <t>Ik heb sneller kneuzingen dan vroeger.</t>
  </si>
  <si>
    <t>Ik heb een gevoelige plek in mijn rug naast mijn wervelkolom onderaan mijn ribbenkast, wanneer je erop drukt.</t>
  </si>
  <si>
    <t>Ik heb koffie of een ander stimulerend middel nodig om 's morgens op gang te kunnen komen.</t>
  </si>
  <si>
    <t>Ik heb weinig controle over hoe ik mijn tijd doorbreng.</t>
  </si>
  <si>
    <t>Zet bij iedere stelling het cijfer dat er het beste bij past in de kolom hieronder.</t>
  </si>
  <si>
    <t>In de blauwe vakken kunt u een datum en/of tekst schrijven.
De cijfers kunt u noteren door gewoon te typen of te kiezen met de muis.</t>
  </si>
  <si>
    <t>Op het tabblad 'Puntentelling' kunt u de resultaten zien (respectievelijk voor 'man' of 'vrouw') en kunt u evt. de resterende vragen invullen.</t>
  </si>
  <si>
    <t>Regelmatige maaltijden verminderen de ernst van mijn symptomen.</t>
  </si>
  <si>
    <t>Ik voel me vaak beter nadat ik een avondje met vrienden heb doorgebracht.</t>
  </si>
  <si>
    <t>Ik voel me vaak beter als ik ga liggen.</t>
  </si>
  <si>
    <t>Andere factoren waardoor je je beter voelt:</t>
  </si>
  <si>
    <t>Totaal aantal beantwoorde vragen</t>
  </si>
  <si>
    <t>Naam van het onderdeel</t>
  </si>
  <si>
    <t>Totaal aantal antwoorden</t>
  </si>
  <si>
    <r>
      <t>Voedingspatronen</t>
    </r>
    <r>
      <rPr>
        <sz val="10"/>
        <rFont val="Comic Sans MS"/>
        <family val="4"/>
      </rPr>
      <t xml:space="preserve"> 
aantal vragen = 9</t>
    </r>
  </si>
  <si>
    <r>
      <t xml:space="preserve">Factoren die de situatie verergeren </t>
    </r>
    <r>
      <rPr>
        <sz val="10"/>
        <rFont val="Comic Sans MS"/>
        <family val="4"/>
      </rPr>
      <t xml:space="preserve">
Aantal vragen = 10</t>
    </r>
  </si>
  <si>
    <t>Totaal aantal antwoorden:</t>
  </si>
  <si>
    <r>
      <t>Gebeurtenissen die vaak voorkomen</t>
    </r>
    <r>
      <rPr>
        <sz val="10"/>
        <rFont val="Comic Sans MS"/>
        <family val="4"/>
      </rPr>
      <t xml:space="preserve">
Aantal vragen = 20 (man)</t>
    </r>
  </si>
  <si>
    <t>Puntentotaal</t>
  </si>
  <si>
    <t>Totaal aantal punten</t>
  </si>
  <si>
    <r>
      <t>Gebeurtenissen die vaak voorkomen</t>
    </r>
    <r>
      <rPr>
        <sz val="10"/>
        <rFont val="Comic Sans MS"/>
        <family val="4"/>
      </rPr>
      <t xml:space="preserve">
Totaal aantal punten = max 60 (man)</t>
    </r>
  </si>
  <si>
    <r>
      <t>Voedingspatronen</t>
    </r>
    <r>
      <rPr>
        <sz val="10"/>
        <rFont val="Comic Sans MS"/>
        <family val="4"/>
      </rPr>
      <t xml:space="preserve"> 
Totaal aantal punten = max 27</t>
    </r>
  </si>
  <si>
    <r>
      <t xml:space="preserve">Factoren die de situatie verergeren </t>
    </r>
    <r>
      <rPr>
        <sz val="10"/>
        <rFont val="Comic Sans MS"/>
        <family val="4"/>
      </rPr>
      <t xml:space="preserve">
Totaal aantal punten = max 30</t>
    </r>
  </si>
  <si>
    <r>
      <t>Gebeurtenissen die vaak voorkomen</t>
    </r>
    <r>
      <rPr>
        <sz val="10"/>
        <rFont val="Comic Sans MS"/>
        <family val="4"/>
      </rPr>
      <t xml:space="preserve">
Aantal vragen =  22 (vrouw)</t>
    </r>
  </si>
  <si>
    <r>
      <t>Gebeurtenissen die vaak voorkomen</t>
    </r>
    <r>
      <rPr>
        <sz val="10"/>
        <rFont val="Comic Sans MS"/>
        <family val="4"/>
      </rPr>
      <t xml:space="preserve">
Totaal aantal punten = max 66 (vrouw)</t>
    </r>
  </si>
  <si>
    <t xml:space="preserve">  </t>
  </si>
  <si>
    <t>Onwaarschijnlijk bijnieruitputting indien totaal aantal antwoorden &lt;20</t>
  </si>
  <si>
    <t>0 - 40</t>
  </si>
  <si>
    <t>44 - 87</t>
  </si>
  <si>
    <r>
      <t xml:space="preserve">Mogelijk puntentotaal </t>
    </r>
    <r>
      <rPr>
        <sz val="10"/>
        <rFont val="Comic Sans MS"/>
        <family val="4"/>
      </rPr>
      <t>(zie pag. 89)</t>
    </r>
  </si>
  <si>
    <r>
      <t xml:space="preserve">Totaal aantal vragen </t>
    </r>
    <r>
      <rPr>
        <sz val="10"/>
        <rFont val="Comic Sans MS"/>
        <family val="4"/>
      </rPr>
      <t>(zie pag. 89)</t>
    </r>
  </si>
  <si>
    <t>88 - 130</t>
  </si>
  <si>
    <t>Matig vermoeide bijnieren</t>
  </si>
  <si>
    <t>&gt; 130</t>
  </si>
  <si>
    <t>Ernstige bijnieruitputting</t>
  </si>
  <si>
    <t>Milde graad</t>
  </si>
  <si>
    <t>Niet tot lichte mate</t>
  </si>
  <si>
    <t>45 - 88</t>
  </si>
  <si>
    <t>89 - 132</t>
  </si>
  <si>
    <t>&gt; 132</t>
  </si>
  <si>
    <t>Totaal aantal punten:</t>
  </si>
  <si>
    <t>totaal punten /  totaal antwoorden</t>
  </si>
  <si>
    <t>Mate van bijnieruitputting bij aantal antwoorden:</t>
  </si>
  <si>
    <t>Mate van bijnieruitputting bij aantal punten:</t>
  </si>
  <si>
    <t>1,0 - 1,6</t>
  </si>
  <si>
    <t>mild</t>
  </si>
  <si>
    <t>middelmatig</t>
  </si>
  <si>
    <t>1,7 - 2,3</t>
  </si>
  <si>
    <t>ernstig</t>
  </si>
  <si>
    <t>&gt; 2,4</t>
  </si>
  <si>
    <t>Indexering bijnieruitputting (zie pag. 90):</t>
  </si>
  <si>
    <r>
      <t xml:space="preserve">Instructies </t>
    </r>
    <r>
      <rPr>
        <sz val="10"/>
        <rFont val="Comic Sans MS"/>
        <family val="4"/>
      </rPr>
      <t>(zie pag. 79)</t>
    </r>
    <r>
      <rPr>
        <b/>
        <sz val="10"/>
        <rFont val="Comic Sans MS"/>
        <family val="4"/>
      </rPr>
      <t>:</t>
    </r>
  </si>
  <si>
    <t>geen</t>
  </si>
  <si>
    <t>0 - 0,9</t>
  </si>
  <si>
    <t>Sprake van bijnieruitputting indien totaal aantal antwoorden &gt;26</t>
  </si>
  <si>
    <t>Ik lijd aan anorexia. *</t>
  </si>
  <si>
    <t>De gebieden op mijn lichaam die hieronder genoemd worden zijn blauwig zwart van kleur:</t>
  </si>
  <si>
    <t>De binnenkant van mijn lippen, mond.</t>
  </si>
  <si>
    <t>Vagina</t>
  </si>
  <si>
    <t>Rondom tepels</t>
  </si>
  <si>
    <t>Ik lijd aan zenuwinzinkingen.</t>
  </si>
  <si>
    <t>Ik heb een zwelling  onder mijn ogen als ik opsta, die weer weg gaat als ik een paar uur op ben.</t>
  </si>
  <si>
    <t>2de Totaal &gt;0</t>
  </si>
  <si>
    <t>1ste Totaal &gt;0</t>
  </si>
  <si>
    <t>Ik heb een toename van symptomen van PMS (PreMenstrueel Syndroom) zoals krampen, opgeblazenheid, humeurigheid, geïrriteerdheid, emotionele instabiliteit, hoofdpijn, vermoeidheid en/of intolerantie voor mijn menstruatie (er hoeven er maar een paar aanwezig te zijn).</t>
  </si>
  <si>
    <t>Mijn menstruaties zijn meestal hevig, maar vaak stoppen ze (bijna) op de vierde dag om weer een beetje te beginnen op dag vijf of zes.</t>
  </si>
  <si>
    <t>Ik heb vaak sterke behoefte aan vet eten en voel me beter met voedingsmiddelen die veel vet bevatten.</t>
  </si>
  <si>
    <t>Ik gebruik voedingsmiddelen die veel vet bevatten om mezelf aan te drijven.</t>
  </si>
  <si>
    <t>Ik gebruik voedingsmiddelen die veel vet bevatten en cafeïnehoudende dranken (koffie, cola, chocola) om mezelf aan de gang te krijgen.</t>
  </si>
  <si>
    <t>Ik heb vaak sterke behoefte aan zout en/of voedingsmiddelen die veel zout bevatten. Ik houd van zoute voedingsmiddelen.</t>
  </si>
  <si>
    <t>Ik voel me slechter wanneer ik voedingsmiddelen eet die veel kalium bevatten (zoals bananen, vijgen, rauwe aardappels), in het bijzonder wanneer ik die 's ochtends eet.</t>
  </si>
  <si>
    <t>Ik heb sterke behoefte aan voedingsmiddelen die veel eiwit bevatten (vlees, kazen).</t>
  </si>
  <si>
    <t>Ik heb sterke behoefte aan zoete voedingsmiddelen (cakes, gebak, donuts, gedroogd fruit, snoepjes of desserts).</t>
  </si>
  <si>
    <t>Ik voel me slechter als ik een maaltijd oversla.</t>
  </si>
  <si>
    <t>Ik heb constant stress in mijn leven of op mijn werk.</t>
  </si>
  <si>
    <t>Mijn relaties, thuis en op mijn werk, zijn ongelukkig.</t>
  </si>
  <si>
    <t>Ik sport niet regelmatig.</t>
  </si>
  <si>
    <t>Ik eet veel fruit.</t>
  </si>
  <si>
    <t>Er komen niet genoeg plezierige activiteiten voor in mijn leven.</t>
  </si>
  <si>
    <t>Ik beperk mijn zoutinname.</t>
  </si>
  <si>
    <t>Ik heb tandvlees- en/of tandontstekingen of abcessen.</t>
  </si>
  <si>
    <t>Ik eet op onregelmatige tijden.</t>
  </si>
  <si>
    <t>Ik heb geen regelmatige eetgewoonten en ik plan mijn maaltijden slecht.</t>
  </si>
  <si>
    <t>Ik voel me bijna meteen beter als een stresssituatie eenmaal opgelost is.</t>
  </si>
  <si>
    <t>Ik ben chronisch moe; een vermoeidheid die normaal gesproken niet door slaap verlicht wordt . *</t>
  </si>
  <si>
    <t>Ik voel mezelf soms in het geheel zwak. *</t>
  </si>
  <si>
    <t>Ik heb onverklaarbare en veelvuldige hoofdpijnen.</t>
  </si>
  <si>
    <t>Ik heb het regelmatig koud.</t>
  </si>
  <si>
    <t>Ik heb een afgenomen tolerantie voor kou. *</t>
  </si>
  <si>
    <t>Ik heb lage bloeddruk. *</t>
  </si>
  <si>
    <t>Ik word vaak hongerig, verward, beverig of raak enigszins verlamd onder druk.</t>
  </si>
  <si>
    <t>Ik ben afgevallen zonder oorzaak, terwijl ik me heel moe en lusteloos voel.</t>
  </si>
  <si>
    <t>Ik heb gevoelens van hopeloosheid en radeloosheid.</t>
  </si>
  <si>
    <t>Ik ben misselijk of ik moet overgeven zonder duidelijke reden. *</t>
  </si>
  <si>
    <t>Ik moet mezelf vaak forceren om door te gaan. Alles lijkt een zware klus.</t>
  </si>
  <si>
    <t>Ik word snel moe.</t>
  </si>
  <si>
    <t>Ik heb soms ineens geen energie meer.</t>
  </si>
  <si>
    <t>Ik voel me soms veel beter en volledig wakker na het middagmaal.</t>
  </si>
  <si>
    <t>Ik heb na de middag vaak een dip tussen 15.00 en 17.00 uur.</t>
  </si>
  <si>
    <t>Ik krijg gebrek aan energie, word humeurig of mistig in mijn hoofd wanneer ik niet regelmatig eet.</t>
  </si>
  <si>
    <t>Ik voel me normaal gesproken het beste na 16.00 uur.</t>
  </si>
  <si>
    <t>Ik ben vaak moe om 21.00 - 22.00 uur, maar ga toch niet naar bed.</t>
  </si>
  <si>
    <t>Ik vind het fijn om lang uit te slapen.</t>
  </si>
  <si>
    <t>Mijn beste, meest verfrissende slaap komt tussen 07.00 - 09.00 uur.</t>
  </si>
  <si>
    <t>Als ik niet tegen 23.00 uur naar bed ga, krijg ik een tweede energiegolf rond 23.00 uur die ongeveer tot 01.00 - 02.00 duurt.</t>
  </si>
  <si>
    <t>Ik doe vaak 's avonds laat mijn beste werk (vroeg in de morgen).</t>
  </si>
  <si>
    <t>Ik hoest of vat kou en dat duurt enkele weken.</t>
  </si>
  <si>
    <t>Ik krijg regelmatig last van huiduitslag, dermatitis of andere huidaandoeningen.</t>
  </si>
  <si>
    <t>Ik ben allergisch voor verschillende stoffen in het milieu.</t>
  </si>
  <si>
    <t>Ik heb veel overgevoeligheden voor chemische stoffen.</t>
  </si>
  <si>
    <t>Ik krijg, zonder duidelijke oorzaak, pijn in de spieren van mijn bovenrug en lage nek.</t>
  </si>
  <si>
    <t>Ik krijg pijn in de spieren aan de zijkant van mijn hals.</t>
  </si>
  <si>
    <t>Ik heb last van slapeloosheid of heb moeite met slapen.</t>
  </si>
  <si>
    <t>Ik heb fibromyalgie.</t>
  </si>
  <si>
    <t>Ik lijd aan astma.</t>
  </si>
  <si>
    <t>Ik lijd aan hooikoorts.</t>
  </si>
  <si>
    <t>Vragenlijst bijnieren</t>
  </si>
  <si>
    <t>Datum van vandaag:</t>
  </si>
  <si>
    <t>Verleden</t>
  </si>
  <si>
    <t>Heden</t>
  </si>
  <si>
    <t>Ik heb mezelf tot uitputting gedreven.</t>
  </si>
  <si>
    <t>Ik heb langdurige, ernstige of terugkerende luchtweginfecties gehad.</t>
  </si>
  <si>
    <t>Ik heb lange tijd steroïden gebruikt of intensieve therapie met steroïden (corticosteroïden) ondergaan.</t>
  </si>
  <si>
    <t>Ik heb overgevoeligheden voor stoffen in de omgeving.</t>
  </si>
  <si>
    <t>Ik heb diabetes (type II).</t>
  </si>
  <si>
    <t>Ik heb de neiging om in gewicht aan te komen, in het bijzonder ronde taille (reservebandje).</t>
  </si>
  <si>
    <t>Ik heb één of meer andere chronische aandoeningen of ziekten.</t>
  </si>
  <si>
    <t>Totaal</t>
  </si>
  <si>
    <t>Totaal Punten</t>
  </si>
  <si>
    <t>Totaal &gt;0</t>
  </si>
  <si>
    <t>Ik heb me niet goed gevoeld sinds</t>
  </si>
  <si>
    <t>toen (beschrijf gebeurtenis als er één was)</t>
  </si>
  <si>
    <t>Mijn vermogen om stress en druk op te vangen is afgenomen.</t>
  </si>
  <si>
    <t>Ik ben minder productief op mijn werk.</t>
  </si>
  <si>
    <t>Mijn denken is verward als ik haast heb of onder druk sta.</t>
  </si>
  <si>
    <t>Ik heb de neiging om emotionele situaties te ontlopen.</t>
  </si>
  <si>
    <t>Ik heb de neiging om, onder druk, te trillen of nerveus te zijn.</t>
  </si>
  <si>
    <t>Ik heb last van nerveuze maagklachten als ik gespannen ben.</t>
  </si>
  <si>
    <t>Ik heb veel onverklaarbare angsten/zorgen.</t>
  </si>
  <si>
    <t>Mijn libido is aanzienlijk minder dan het was.</t>
  </si>
  <si>
    <t>Ik word licht in mijn hoofd of duizelig wanneer ik snel opsta uit een zittende of liggende positie.</t>
  </si>
  <si>
    <t>Ik heb het gevoel (bijna) flauw te vallen.</t>
  </si>
  <si>
    <t>Ik voel me de meeste tijd niet lekker.</t>
  </si>
  <si>
    <t>Ik merk dat mijn enkels soms gezwollen zijn - de zwelling is 's avonds erger.</t>
  </si>
  <si>
    <t>Ik moet na momenten van psychische of emotionele druk/stress meestal gaan liggen of rusten.</t>
  </si>
  <si>
    <t>Mijn handen en benen worden rusteloos - ik ervaar onnodige bewegingen van mijn lichaam.</t>
  </si>
  <si>
    <t>Ik ben allergisch geworden of heb in toenemende mate en ernst last van allergische reacties.</t>
  </si>
  <si>
    <t>Als ik over mijn huid kras dan blijft er, gedurende een minuut of langer, een witte lijn zichtbaar.</t>
  </si>
  <si>
    <t>Er zijn kleine, onregelmatige donkerbruine vlekjes op mijn voorhoofd, gezicht, nek en schouders gekomen.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</si>
</sst>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[$-413]d\ mmmm\ yyyy;@"/>
    <numFmt numFmtId="182" formatCode="0.0"/>
  </numFmts>
  <fonts count="7" x14ac:knownFonts="1">
    <font>
      <sz val="10"/>
      <name val="Comic Sans MS"/>
    </font>
    <font>
      <b/>
      <sz val="10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b/>
      <sz val="16"/>
      <name val="Comic Sans MS"/>
      <family val="4"/>
    </font>
    <font>
      <b/>
      <sz val="11"/>
      <color indexed="10"/>
      <name val="Comic Sans MS"/>
      <family val="4"/>
    </font>
    <font>
      <sz val="11"/>
      <name val="Comic Sans MS"/>
      <family val="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1" fillId="5" borderId="0" xfId="0" applyFont="1" applyFill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6" borderId="0" xfId="0" applyFont="1" applyFill="1" applyAlignment="1" applyProtection="1">
      <alignment vertical="center" wrapText="1"/>
    </xf>
    <xf numFmtId="0" fontId="4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 applyProtection="1"/>
    <xf numFmtId="181" fontId="2" fillId="0" borderId="0" xfId="0" applyNumberFormat="1" applyFont="1" applyBorder="1" applyAlignme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/>
    <xf numFmtId="0" fontId="2" fillId="7" borderId="3" xfId="0" applyFont="1" applyFill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5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8" borderId="0" xfId="0" applyFont="1" applyFill="1" applyAlignment="1">
      <alignment horizontal="right" vertic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left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182" fontId="2" fillId="0" borderId="0" xfId="0" applyNumberFormat="1" applyFont="1" applyAlignment="1">
      <alignment horizontal="center"/>
    </xf>
    <xf numFmtId="0" fontId="1" fillId="8" borderId="0" xfId="0" applyFont="1" applyFill="1" applyAlignment="1">
      <alignment horizontal="right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0" fontId="2" fillId="0" borderId="3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right" wrapText="1"/>
    </xf>
    <xf numFmtId="0" fontId="4" fillId="5" borderId="0" xfId="0" applyFont="1" applyFill="1" applyAlignment="1" applyProtection="1">
      <alignment horizontal="center"/>
    </xf>
    <xf numFmtId="0" fontId="2" fillId="6" borderId="0" xfId="0" applyFont="1" applyFill="1" applyAlignment="1" applyProtection="1">
      <alignment horizontal="left"/>
    </xf>
    <xf numFmtId="0" fontId="2" fillId="7" borderId="15" xfId="0" applyNumberFormat="1" applyFont="1" applyFill="1" applyBorder="1" applyAlignment="1" applyProtection="1">
      <alignment horizontal="center"/>
      <protection locked="0"/>
    </xf>
    <xf numFmtId="0" fontId="2" fillId="7" borderId="16" xfId="0" applyNumberFormat="1" applyFont="1" applyFill="1" applyBorder="1" applyAlignment="1" applyProtection="1">
      <alignment horizontal="center"/>
      <protection locked="0"/>
    </xf>
    <xf numFmtId="0" fontId="1" fillId="6" borderId="0" xfId="0" applyFont="1" applyFill="1" applyAlignment="1" applyProtection="1">
      <alignment horizontal="left"/>
    </xf>
    <xf numFmtId="0" fontId="2" fillId="7" borderId="0" xfId="0" applyFont="1" applyFill="1" applyAlignment="1" applyProtection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left"/>
    </xf>
    <xf numFmtId="0" fontId="2" fillId="7" borderId="9" xfId="0" applyFont="1" applyFill="1" applyBorder="1" applyAlignment="1" applyProtection="1">
      <alignment horizontal="left" vertical="center" wrapText="1"/>
      <protection locked="0"/>
    </xf>
    <xf numFmtId="0" fontId="2" fillId="7" borderId="2" xfId="0" applyFont="1" applyFill="1" applyBorder="1" applyAlignment="1" applyProtection="1">
      <alignment horizontal="left" vertical="center" wrapText="1"/>
      <protection locked="0"/>
    </xf>
    <xf numFmtId="0" fontId="2" fillId="7" borderId="10" xfId="0" applyFont="1" applyFill="1" applyBorder="1" applyAlignment="1" applyProtection="1">
      <alignment horizontal="left" vertical="center" wrapText="1"/>
      <protection locked="0"/>
    </xf>
    <xf numFmtId="0" fontId="2" fillId="7" borderId="11" xfId="0" applyFont="1" applyFill="1" applyBorder="1" applyAlignment="1" applyProtection="1">
      <alignment horizontal="left" vertical="center" wrapText="1"/>
      <protection locked="0"/>
    </xf>
    <xf numFmtId="0" fontId="2" fillId="7" borderId="0" xfId="0" applyFont="1" applyFill="1" applyBorder="1" applyAlignment="1" applyProtection="1">
      <alignment horizontal="left" vertical="center" wrapText="1"/>
      <protection locked="0"/>
    </xf>
    <xf numFmtId="0" fontId="2" fillId="7" borderId="12" xfId="0" applyFont="1" applyFill="1" applyBorder="1" applyAlignment="1" applyProtection="1">
      <alignment horizontal="left" vertical="center" wrapText="1"/>
      <protection locked="0"/>
    </xf>
    <xf numFmtId="0" fontId="2" fillId="7" borderId="13" xfId="0" applyFont="1" applyFill="1" applyBorder="1" applyAlignment="1" applyProtection="1">
      <alignment horizontal="left" vertical="center" wrapText="1"/>
      <protection locked="0"/>
    </xf>
    <xf numFmtId="0" fontId="2" fillId="7" borderId="4" xfId="0" applyFont="1" applyFill="1" applyBorder="1" applyAlignment="1" applyProtection="1">
      <alignment horizontal="left" vertical="center" wrapText="1"/>
      <protection locked="0"/>
    </xf>
    <xf numFmtId="0" fontId="2" fillId="7" borderId="14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/>
    </xf>
    <xf numFmtId="0" fontId="2" fillId="0" borderId="14" xfId="0" applyFont="1" applyBorder="1" applyAlignment="1">
      <alignment horizontal="center"/>
    </xf>
    <xf numFmtId="0" fontId="2" fillId="7" borderId="6" xfId="0" applyFont="1" applyFill="1" applyBorder="1" applyAlignment="1" applyProtection="1">
      <alignment horizontal="left" vertical="center" wrapText="1"/>
      <protection locked="0"/>
    </xf>
    <xf numFmtId="0" fontId="2" fillId="7" borderId="7" xfId="0" applyFont="1" applyFill="1" applyBorder="1" applyAlignment="1" applyProtection="1">
      <alignment horizontal="left" vertical="center" wrapText="1"/>
      <protection locked="0"/>
    </xf>
    <xf numFmtId="0" fontId="2" fillId="7" borderId="8" xfId="0" applyFont="1" applyFill="1" applyBorder="1" applyAlignment="1" applyProtection="1">
      <alignment horizontal="left" vertical="center" wrapText="1"/>
      <protection locked="0"/>
    </xf>
    <xf numFmtId="0" fontId="1" fillId="9" borderId="0" xfId="0" applyFont="1" applyFill="1" applyAlignment="1" applyProtection="1">
      <alignment horizontal="left"/>
    </xf>
    <xf numFmtId="0" fontId="2" fillId="0" borderId="0" xfId="0" applyFont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0" xfId="0" applyFont="1" applyFill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/>
    <xf numFmtId="0" fontId="5" fillId="0" borderId="0" xfId="0" applyFont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2" fillId="8" borderId="0" xfId="0" applyFont="1" applyFill="1" applyAlignment="1">
      <alignment horizontal="left"/>
    </xf>
  </cellXfs>
  <cellStyles count="1">
    <cellStyle name="Normal" xfId="0" builtinId="0"/>
  </cellStyles>
  <dxfs count="24"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showGridLines="0" showRowColHeaders="0" tabSelected="1" showOutlineSymbols="0" zoomScaleNormal="100" workbookViewId="0">
      <pane ySplit="7" topLeftCell="A8" activePane="bottomLeft" state="frozen"/>
      <selection pane="bottomLeft" activeCell="B11" sqref="B11:C11"/>
    </sheetView>
  </sheetViews>
  <sheetFormatPr baseColWidth="10" defaultColWidth="9" defaultRowHeight="16" x14ac:dyDescent="0.25"/>
  <cols>
    <col min="1" max="1" width="17.5" style="17" customWidth="1"/>
    <col min="2" max="3" width="10.5" style="17" customWidth="1"/>
    <col min="4" max="4" width="81.5" style="27" customWidth="1"/>
    <col min="5" max="8" width="9" style="17"/>
    <col min="9" max="9" width="9" style="17" hidden="1" customWidth="1"/>
    <col min="10" max="16384" width="9" style="17"/>
  </cols>
  <sheetData>
    <row r="1" spans="1:9" ht="26" x14ac:dyDescent="0.4">
      <c r="A1" s="58" t="s">
        <v>161</v>
      </c>
      <c r="B1" s="58"/>
      <c r="C1" s="58"/>
      <c r="D1" s="58"/>
      <c r="E1" s="16"/>
      <c r="F1" s="16"/>
      <c r="G1" s="16"/>
    </row>
    <row r="2" spans="1:9" x14ac:dyDescent="0.25">
      <c r="A2" s="62" t="s">
        <v>96</v>
      </c>
      <c r="B2" s="62"/>
      <c r="C2" s="62"/>
      <c r="D2" s="62"/>
      <c r="I2" s="17">
        <v>0</v>
      </c>
    </row>
    <row r="3" spans="1:9" x14ac:dyDescent="0.25">
      <c r="A3" s="59" t="s">
        <v>49</v>
      </c>
      <c r="B3" s="59"/>
      <c r="C3" s="59"/>
      <c r="D3" s="59"/>
      <c r="E3" s="18"/>
      <c r="F3" s="18"/>
      <c r="G3" s="18"/>
      <c r="I3" s="17">
        <v>1</v>
      </c>
    </row>
    <row r="4" spans="1:9" x14ac:dyDescent="0.25">
      <c r="A4" s="62" t="s">
        <v>3</v>
      </c>
      <c r="B4" s="62"/>
      <c r="C4" s="62"/>
      <c r="D4" s="15"/>
      <c r="I4" s="17">
        <v>2</v>
      </c>
    </row>
    <row r="5" spans="1:9" x14ac:dyDescent="0.25">
      <c r="A5" s="62" t="s">
        <v>4</v>
      </c>
      <c r="B5" s="62"/>
      <c r="C5" s="62"/>
      <c r="D5" s="15"/>
      <c r="I5" s="17">
        <v>3</v>
      </c>
    </row>
    <row r="6" spans="1:9" x14ac:dyDescent="0.25">
      <c r="A6" s="62" t="s">
        <v>5</v>
      </c>
      <c r="B6" s="62"/>
      <c r="C6" s="62"/>
      <c r="D6" s="15"/>
    </row>
    <row r="7" spans="1:9" x14ac:dyDescent="0.25">
      <c r="A7" s="62" t="s">
        <v>6</v>
      </c>
      <c r="B7" s="62"/>
      <c r="C7" s="62"/>
      <c r="D7" s="15"/>
    </row>
    <row r="8" spans="1:9" x14ac:dyDescent="0.25">
      <c r="A8" s="63" t="s">
        <v>50</v>
      </c>
      <c r="B8" s="64"/>
      <c r="C8" s="64"/>
      <c r="D8" s="64"/>
    </row>
    <row r="9" spans="1:9" x14ac:dyDescent="0.25">
      <c r="A9" s="64"/>
      <c r="B9" s="64"/>
      <c r="C9" s="64"/>
      <c r="D9" s="64"/>
      <c r="E9" s="19"/>
    </row>
    <row r="10" spans="1:9" x14ac:dyDescent="0.25">
      <c r="D10" s="20"/>
    </row>
    <row r="11" spans="1:9" x14ac:dyDescent="0.25">
      <c r="A11" s="8" t="s">
        <v>162</v>
      </c>
      <c r="B11" s="60"/>
      <c r="C11" s="61"/>
      <c r="D11" s="20"/>
    </row>
    <row r="12" spans="1:9" x14ac:dyDescent="0.25">
      <c r="B12" s="21"/>
      <c r="C12" s="22"/>
      <c r="D12" s="23"/>
      <c r="E12" s="24"/>
      <c r="F12" s="24"/>
    </row>
    <row r="13" spans="1:9" x14ac:dyDescent="0.25">
      <c r="A13" s="77" t="s">
        <v>175</v>
      </c>
      <c r="B13" s="78"/>
      <c r="C13" s="25"/>
      <c r="D13" s="26" t="s">
        <v>176</v>
      </c>
    </row>
    <row r="14" spans="1:9" ht="17.25" customHeight="1" x14ac:dyDescent="0.25">
      <c r="A14" s="68"/>
      <c r="B14" s="69"/>
      <c r="C14" s="69"/>
      <c r="D14" s="70"/>
      <c r="E14" s="24"/>
      <c r="F14" s="24"/>
      <c r="G14" s="24"/>
    </row>
    <row r="15" spans="1:9" ht="17.25" customHeight="1" x14ac:dyDescent="0.25">
      <c r="A15" s="71"/>
      <c r="B15" s="72"/>
      <c r="C15" s="72"/>
      <c r="D15" s="73"/>
      <c r="E15" s="24"/>
      <c r="F15" s="24"/>
      <c r="G15" s="24"/>
    </row>
    <row r="16" spans="1:9" ht="17.25" customHeight="1" x14ac:dyDescent="0.25">
      <c r="A16" s="71"/>
      <c r="B16" s="72"/>
      <c r="C16" s="72"/>
      <c r="D16" s="73"/>
      <c r="E16" s="24"/>
      <c r="F16" s="24"/>
      <c r="G16" s="24"/>
    </row>
    <row r="17" spans="1:7" ht="17.25" customHeight="1" x14ac:dyDescent="0.25">
      <c r="A17" s="74"/>
      <c r="B17" s="75"/>
      <c r="C17" s="75"/>
      <c r="D17" s="76"/>
      <c r="E17" s="24"/>
      <c r="F17" s="24"/>
      <c r="G17" s="24"/>
    </row>
    <row r="19" spans="1:7" x14ac:dyDescent="0.25">
      <c r="A19" s="67" t="s">
        <v>7</v>
      </c>
      <c r="B19" s="67"/>
      <c r="C19" s="67"/>
      <c r="D19" s="67"/>
    </row>
    <row r="20" spans="1:7" x14ac:dyDescent="0.25">
      <c r="A20" s="9" t="s">
        <v>31</v>
      </c>
      <c r="B20" s="9" t="s">
        <v>163</v>
      </c>
      <c r="C20" s="9" t="s">
        <v>164</v>
      </c>
    </row>
    <row r="21" spans="1:7" ht="17" x14ac:dyDescent="0.25">
      <c r="A21" s="10">
        <v>1</v>
      </c>
      <c r="B21" s="28"/>
      <c r="C21" s="28"/>
      <c r="D21" s="27" t="s">
        <v>32</v>
      </c>
    </row>
    <row r="22" spans="1:7" ht="17" x14ac:dyDescent="0.25">
      <c r="A22" s="10">
        <v>2</v>
      </c>
      <c r="B22" s="28"/>
      <c r="C22" s="28"/>
      <c r="D22" s="27" t="s">
        <v>33</v>
      </c>
    </row>
    <row r="23" spans="1:7" ht="17" x14ac:dyDescent="0.25">
      <c r="A23" s="10">
        <v>3</v>
      </c>
      <c r="B23" s="28"/>
      <c r="C23" s="28"/>
      <c r="D23" s="27" t="s">
        <v>165</v>
      </c>
    </row>
    <row r="24" spans="1:7" ht="17" x14ac:dyDescent="0.25">
      <c r="A24" s="10">
        <v>4</v>
      </c>
      <c r="B24" s="28"/>
      <c r="C24" s="28"/>
      <c r="D24" s="27" t="s">
        <v>0</v>
      </c>
    </row>
    <row r="25" spans="1:7" ht="17" x14ac:dyDescent="0.25">
      <c r="A25" s="10">
        <v>5</v>
      </c>
      <c r="B25" s="28"/>
      <c r="C25" s="28"/>
      <c r="D25" s="27" t="s">
        <v>166</v>
      </c>
    </row>
    <row r="26" spans="1:7" ht="34" x14ac:dyDescent="0.25">
      <c r="A26" s="10">
        <v>6</v>
      </c>
      <c r="B26" s="28"/>
      <c r="C26" s="28"/>
      <c r="D26" s="27" t="s">
        <v>167</v>
      </c>
    </row>
    <row r="27" spans="1:7" ht="17" x14ac:dyDescent="0.25">
      <c r="A27" s="10">
        <v>7</v>
      </c>
      <c r="B27" s="28"/>
      <c r="C27" s="28"/>
      <c r="D27" s="27" t="s">
        <v>170</v>
      </c>
    </row>
    <row r="28" spans="1:7" ht="17" x14ac:dyDescent="0.25">
      <c r="A28" s="10">
        <v>8</v>
      </c>
      <c r="B28" s="28"/>
      <c r="C28" s="28"/>
      <c r="D28" s="27" t="s">
        <v>1</v>
      </c>
    </row>
    <row r="29" spans="1:7" ht="17" x14ac:dyDescent="0.25">
      <c r="A29" s="10">
        <v>9</v>
      </c>
      <c r="B29" s="28"/>
      <c r="C29" s="28"/>
      <c r="D29" s="27" t="s">
        <v>168</v>
      </c>
    </row>
    <row r="30" spans="1:7" ht="17" x14ac:dyDescent="0.25">
      <c r="A30" s="10">
        <v>10</v>
      </c>
      <c r="B30" s="28"/>
      <c r="C30" s="28"/>
      <c r="D30" s="27" t="s">
        <v>169</v>
      </c>
    </row>
    <row r="31" spans="1:7" ht="17" x14ac:dyDescent="0.25">
      <c r="A31" s="10">
        <v>11</v>
      </c>
      <c r="B31" s="28"/>
      <c r="C31" s="28"/>
      <c r="D31" s="27" t="s">
        <v>34</v>
      </c>
    </row>
    <row r="32" spans="1:7" ht="17" x14ac:dyDescent="0.25">
      <c r="A32" s="10">
        <v>12</v>
      </c>
      <c r="B32" s="28"/>
      <c r="C32" s="28"/>
      <c r="D32" s="27" t="s">
        <v>100</v>
      </c>
    </row>
    <row r="33" spans="1:4" ht="17" x14ac:dyDescent="0.25">
      <c r="A33" s="10">
        <v>13</v>
      </c>
      <c r="B33" s="28"/>
      <c r="C33" s="28"/>
      <c r="D33" s="27" t="s">
        <v>171</v>
      </c>
    </row>
    <row r="34" spans="1:4" ht="17" hidden="1" thickTop="1" x14ac:dyDescent="0.25">
      <c r="A34" s="12" t="s">
        <v>173</v>
      </c>
      <c r="B34" s="29">
        <f>SUM(B21:B33)</f>
        <v>0</v>
      </c>
      <c r="C34" s="29">
        <f>SUM(C21:C33)</f>
        <v>0</v>
      </c>
    </row>
    <row r="35" spans="1:4" hidden="1" x14ac:dyDescent="0.25">
      <c r="A35" s="11" t="s">
        <v>174</v>
      </c>
      <c r="B35" s="30">
        <f>COUNTIF(B21:B33,"&gt;0")</f>
        <v>0</v>
      </c>
      <c r="C35" s="30">
        <f>COUNTIF(C21:C33,"&gt;0")</f>
        <v>0</v>
      </c>
    </row>
    <row r="36" spans="1:4" hidden="1" x14ac:dyDescent="0.25"/>
    <row r="37" spans="1:4" x14ac:dyDescent="0.25">
      <c r="A37" s="67" t="s">
        <v>8</v>
      </c>
      <c r="B37" s="67"/>
      <c r="C37" s="67"/>
      <c r="D37" s="67"/>
    </row>
    <row r="38" spans="1:4" x14ac:dyDescent="0.25">
      <c r="A38" s="9" t="s">
        <v>31</v>
      </c>
      <c r="B38" s="9" t="s">
        <v>163</v>
      </c>
      <c r="C38" s="9" t="s">
        <v>164</v>
      </c>
    </row>
    <row r="39" spans="1:4" ht="16.5" customHeight="1" x14ac:dyDescent="0.25">
      <c r="A39" s="10">
        <v>1</v>
      </c>
      <c r="B39" s="28"/>
      <c r="C39" s="28"/>
      <c r="D39" s="27" t="s">
        <v>177</v>
      </c>
    </row>
    <row r="40" spans="1:4" ht="16.5" customHeight="1" x14ac:dyDescent="0.25">
      <c r="A40" s="10">
        <v>2</v>
      </c>
      <c r="B40" s="28"/>
      <c r="C40" s="28"/>
      <c r="D40" s="27" t="s">
        <v>178</v>
      </c>
    </row>
    <row r="41" spans="1:4" ht="16.5" customHeight="1" x14ac:dyDescent="0.25">
      <c r="A41" s="10">
        <v>3</v>
      </c>
      <c r="B41" s="28"/>
      <c r="C41" s="28"/>
      <c r="D41" s="27" t="s">
        <v>35</v>
      </c>
    </row>
    <row r="42" spans="1:4" ht="16.5" customHeight="1" x14ac:dyDescent="0.25">
      <c r="A42" s="10">
        <v>4</v>
      </c>
      <c r="B42" s="28"/>
      <c r="C42" s="28"/>
      <c r="D42" s="27" t="s">
        <v>179</v>
      </c>
    </row>
    <row r="43" spans="1:4" ht="16.5" customHeight="1" x14ac:dyDescent="0.25">
      <c r="A43" s="10">
        <v>5</v>
      </c>
      <c r="B43" s="28"/>
      <c r="C43" s="28"/>
      <c r="D43" s="27" t="s">
        <v>180</v>
      </c>
    </row>
    <row r="44" spans="1:4" ht="16.5" customHeight="1" x14ac:dyDescent="0.25">
      <c r="A44" s="10">
        <v>6</v>
      </c>
      <c r="B44" s="28"/>
      <c r="C44" s="28"/>
      <c r="D44" s="27" t="s">
        <v>181</v>
      </c>
    </row>
    <row r="45" spans="1:4" ht="16.5" customHeight="1" x14ac:dyDescent="0.25">
      <c r="A45" s="10">
        <v>7</v>
      </c>
      <c r="B45" s="28"/>
      <c r="C45" s="28"/>
      <c r="D45" s="27" t="s">
        <v>182</v>
      </c>
    </row>
    <row r="46" spans="1:4" ht="16.5" customHeight="1" x14ac:dyDescent="0.25">
      <c r="A46" s="10">
        <v>8</v>
      </c>
      <c r="B46" s="28"/>
      <c r="C46" s="28"/>
      <c r="D46" s="27" t="s">
        <v>183</v>
      </c>
    </row>
    <row r="47" spans="1:4" ht="16.5" customHeight="1" x14ac:dyDescent="0.25">
      <c r="A47" s="10">
        <v>9</v>
      </c>
      <c r="B47" s="28"/>
      <c r="C47" s="28"/>
      <c r="D47" s="27" t="s">
        <v>184</v>
      </c>
    </row>
    <row r="48" spans="1:4" ht="16.5" customHeight="1" x14ac:dyDescent="0.25">
      <c r="A48" s="10">
        <v>10</v>
      </c>
      <c r="B48" s="28"/>
      <c r="C48" s="28"/>
      <c r="D48" s="27" t="s">
        <v>185</v>
      </c>
    </row>
    <row r="49" spans="1:4" ht="16.5" customHeight="1" x14ac:dyDescent="0.25">
      <c r="A49" s="10">
        <v>11</v>
      </c>
      <c r="B49" s="28"/>
      <c r="C49" s="28"/>
      <c r="D49" s="27" t="s">
        <v>186</v>
      </c>
    </row>
    <row r="50" spans="1:4" ht="16.5" customHeight="1" x14ac:dyDescent="0.25">
      <c r="A50" s="10">
        <v>12</v>
      </c>
      <c r="B50" s="28"/>
      <c r="C50" s="28"/>
      <c r="D50" s="27" t="s">
        <v>129</v>
      </c>
    </row>
    <row r="51" spans="1:4" ht="16.5" customHeight="1" x14ac:dyDescent="0.25">
      <c r="A51" s="10">
        <v>13</v>
      </c>
      <c r="B51" s="28"/>
      <c r="C51" s="28"/>
      <c r="D51" s="27" t="s">
        <v>187</v>
      </c>
    </row>
    <row r="52" spans="1:4" ht="16.5" customHeight="1" x14ac:dyDescent="0.25">
      <c r="A52" s="10">
        <v>14</v>
      </c>
      <c r="B52" s="28"/>
      <c r="C52" s="28"/>
      <c r="D52" s="27" t="s">
        <v>188</v>
      </c>
    </row>
    <row r="53" spans="1:4" ht="16.5" customHeight="1" x14ac:dyDescent="0.25">
      <c r="A53" s="10">
        <v>15</v>
      </c>
      <c r="B53" s="28"/>
      <c r="C53" s="28"/>
      <c r="D53" s="27" t="s">
        <v>189</v>
      </c>
    </row>
    <row r="54" spans="1:4" ht="16.5" customHeight="1" x14ac:dyDescent="0.25">
      <c r="A54" s="10">
        <v>16</v>
      </c>
      <c r="B54" s="28"/>
      <c r="C54" s="28"/>
      <c r="D54" s="27" t="s">
        <v>36</v>
      </c>
    </row>
    <row r="55" spans="1:4" ht="16.5" customHeight="1" x14ac:dyDescent="0.25">
      <c r="A55" s="10">
        <v>17</v>
      </c>
      <c r="B55" s="28"/>
      <c r="C55" s="28"/>
      <c r="D55" s="27" t="s">
        <v>190</v>
      </c>
    </row>
    <row r="56" spans="1:4" ht="16.5" customHeight="1" x14ac:dyDescent="0.25">
      <c r="A56" s="10">
        <v>18</v>
      </c>
      <c r="B56" s="28"/>
      <c r="C56" s="28"/>
      <c r="D56" s="27" t="s">
        <v>191</v>
      </c>
    </row>
    <row r="57" spans="1:4" ht="16.5" customHeight="1" x14ac:dyDescent="0.25">
      <c r="A57" s="10">
        <v>19</v>
      </c>
      <c r="B57" s="28"/>
      <c r="C57" s="28"/>
      <c r="D57" s="27" t="s">
        <v>192</v>
      </c>
    </row>
    <row r="58" spans="1:4" ht="16.5" customHeight="1" x14ac:dyDescent="0.25">
      <c r="A58" s="10">
        <v>20</v>
      </c>
      <c r="B58" s="28"/>
      <c r="C58" s="28"/>
      <c r="D58" s="27" t="s">
        <v>193</v>
      </c>
    </row>
    <row r="59" spans="1:4" ht="16.5" customHeight="1" x14ac:dyDescent="0.25">
      <c r="A59" s="10">
        <v>21</v>
      </c>
      <c r="B59" s="28"/>
      <c r="C59" s="28"/>
      <c r="D59" s="27" t="s">
        <v>130</v>
      </c>
    </row>
    <row r="60" spans="1:4" ht="16.5" customHeight="1" x14ac:dyDescent="0.25">
      <c r="A60" s="10">
        <v>22</v>
      </c>
      <c r="B60" s="28"/>
      <c r="C60" s="28"/>
      <c r="D60" s="27" t="s">
        <v>131</v>
      </c>
    </row>
    <row r="61" spans="1:4" ht="16.5" customHeight="1" x14ac:dyDescent="0.25">
      <c r="A61" s="10">
        <v>23</v>
      </c>
      <c r="B61" s="28"/>
      <c r="C61" s="28"/>
      <c r="D61" s="27" t="s">
        <v>132</v>
      </c>
    </row>
    <row r="62" spans="1:4" ht="16.5" customHeight="1" x14ac:dyDescent="0.25">
      <c r="A62" s="10">
        <v>24</v>
      </c>
      <c r="B62" s="28"/>
      <c r="C62" s="28"/>
      <c r="D62" s="27" t="s">
        <v>133</v>
      </c>
    </row>
    <row r="63" spans="1:4" ht="16.5" customHeight="1" x14ac:dyDescent="0.25">
      <c r="A63" s="10">
        <v>25</v>
      </c>
      <c r="B63" s="28"/>
      <c r="C63" s="28"/>
      <c r="D63" s="27" t="s">
        <v>134</v>
      </c>
    </row>
    <row r="64" spans="1:4" ht="16.5" customHeight="1" x14ac:dyDescent="0.25">
      <c r="A64" s="10">
        <v>26</v>
      </c>
      <c r="B64" s="28"/>
      <c r="C64" s="28"/>
      <c r="D64" s="27" t="s">
        <v>135</v>
      </c>
    </row>
    <row r="65" spans="1:4" ht="16.5" customHeight="1" x14ac:dyDescent="0.25">
      <c r="A65" s="10">
        <v>27</v>
      </c>
      <c r="B65" s="28"/>
      <c r="C65" s="28"/>
      <c r="D65" s="27" t="s">
        <v>136</v>
      </c>
    </row>
    <row r="66" spans="1:4" ht="16.5" customHeight="1" x14ac:dyDescent="0.25">
      <c r="A66" s="10">
        <v>28</v>
      </c>
      <c r="B66" s="28"/>
      <c r="C66" s="28"/>
      <c r="D66" s="27" t="s">
        <v>137</v>
      </c>
    </row>
    <row r="67" spans="1:4" ht="16.5" customHeight="1" x14ac:dyDescent="0.25">
      <c r="A67" s="10">
        <v>29</v>
      </c>
      <c r="B67" s="28"/>
      <c r="C67" s="28"/>
      <c r="D67" s="27" t="s">
        <v>37</v>
      </c>
    </row>
    <row r="68" spans="1:4" ht="16.5" customHeight="1" x14ac:dyDescent="0.25">
      <c r="A68" s="10">
        <v>30</v>
      </c>
      <c r="B68" s="28"/>
      <c r="C68" s="28"/>
      <c r="D68" s="27" t="s">
        <v>2</v>
      </c>
    </row>
    <row r="69" spans="1:4" ht="16.5" customHeight="1" x14ac:dyDescent="0.25">
      <c r="A69" s="10">
        <v>31</v>
      </c>
      <c r="B69" s="28"/>
      <c r="C69" s="28"/>
      <c r="D69" s="27" t="s">
        <v>138</v>
      </c>
    </row>
    <row r="70" spans="1:4" ht="17" hidden="1" thickTop="1" x14ac:dyDescent="0.25">
      <c r="A70" s="12" t="s">
        <v>173</v>
      </c>
      <c r="B70" s="29">
        <f>SUM(B39:B69)</f>
        <v>0</v>
      </c>
      <c r="C70" s="29">
        <f>SUM(C39:C69)</f>
        <v>0</v>
      </c>
    </row>
    <row r="71" spans="1:4" hidden="1" x14ac:dyDescent="0.25">
      <c r="A71" s="11" t="s">
        <v>174</v>
      </c>
      <c r="B71" s="30">
        <f>COUNTIF(B39:B69,"&gt;0")</f>
        <v>0</v>
      </c>
      <c r="C71" s="30">
        <f>COUNTIF(C39:C69,"&gt;0")</f>
        <v>0</v>
      </c>
    </row>
    <row r="72" spans="1:4" hidden="1" x14ac:dyDescent="0.25"/>
    <row r="73" spans="1:4" x14ac:dyDescent="0.25">
      <c r="A73" s="67" t="s">
        <v>9</v>
      </c>
      <c r="B73" s="67"/>
      <c r="C73" s="67"/>
      <c r="D73" s="67"/>
    </row>
    <row r="74" spans="1:4" x14ac:dyDescent="0.25">
      <c r="A74" s="9" t="s">
        <v>31</v>
      </c>
      <c r="B74" s="9" t="s">
        <v>163</v>
      </c>
      <c r="C74" s="9" t="s">
        <v>164</v>
      </c>
    </row>
    <row r="75" spans="1:4" ht="17" x14ac:dyDescent="0.25">
      <c r="A75" s="10">
        <v>1</v>
      </c>
      <c r="B75" s="28"/>
      <c r="C75" s="28"/>
      <c r="D75" s="27" t="s">
        <v>139</v>
      </c>
    </row>
    <row r="76" spans="1:4" ht="17" x14ac:dyDescent="0.25">
      <c r="A76" s="10">
        <v>2</v>
      </c>
      <c r="B76" s="28"/>
      <c r="C76" s="28"/>
      <c r="D76" s="27" t="s">
        <v>140</v>
      </c>
    </row>
    <row r="77" spans="1:4" ht="17" x14ac:dyDescent="0.25">
      <c r="A77" s="10">
        <v>3</v>
      </c>
      <c r="B77" s="28"/>
      <c r="C77" s="28"/>
      <c r="D77" s="27" t="s">
        <v>38</v>
      </c>
    </row>
    <row r="78" spans="1:4" ht="17" x14ac:dyDescent="0.25">
      <c r="A78" s="10">
        <v>4</v>
      </c>
      <c r="B78" s="28"/>
      <c r="C78" s="28"/>
      <c r="D78" s="27" t="s">
        <v>141</v>
      </c>
    </row>
    <row r="79" spans="1:4" ht="17" x14ac:dyDescent="0.25">
      <c r="A79" s="10">
        <v>5</v>
      </c>
      <c r="B79" s="28"/>
      <c r="C79" s="28"/>
      <c r="D79" s="27" t="s">
        <v>142</v>
      </c>
    </row>
    <row r="80" spans="1:4" ht="17" x14ac:dyDescent="0.25">
      <c r="A80" s="10">
        <v>6</v>
      </c>
      <c r="B80" s="28"/>
      <c r="C80" s="28"/>
      <c r="D80" s="27" t="s">
        <v>143</v>
      </c>
    </row>
    <row r="81" spans="1:4" ht="17" x14ac:dyDescent="0.25">
      <c r="A81" s="10">
        <v>7</v>
      </c>
      <c r="B81" s="28"/>
      <c r="C81" s="28"/>
      <c r="D81" s="27" t="s">
        <v>144</v>
      </c>
    </row>
    <row r="82" spans="1:4" ht="17" x14ac:dyDescent="0.25">
      <c r="A82" s="10">
        <v>8</v>
      </c>
      <c r="B82" s="28"/>
      <c r="C82" s="28"/>
      <c r="D82" s="27" t="s">
        <v>145</v>
      </c>
    </row>
    <row r="83" spans="1:4" ht="17" x14ac:dyDescent="0.25">
      <c r="A83" s="10">
        <v>9</v>
      </c>
      <c r="B83" s="28"/>
      <c r="C83" s="28"/>
      <c r="D83" s="27" t="s">
        <v>146</v>
      </c>
    </row>
    <row r="84" spans="1:4" ht="17" x14ac:dyDescent="0.25">
      <c r="A84" s="10">
        <v>10</v>
      </c>
      <c r="B84" s="28"/>
      <c r="C84" s="28"/>
      <c r="D84" s="27" t="s">
        <v>147</v>
      </c>
    </row>
    <row r="85" spans="1:4" ht="17" x14ac:dyDescent="0.25">
      <c r="A85" s="10">
        <v>11</v>
      </c>
      <c r="B85" s="28"/>
      <c r="C85" s="28"/>
      <c r="D85" s="27" t="s">
        <v>148</v>
      </c>
    </row>
    <row r="86" spans="1:4" ht="17" x14ac:dyDescent="0.25">
      <c r="A86" s="10">
        <v>12</v>
      </c>
      <c r="B86" s="28"/>
      <c r="C86" s="28"/>
      <c r="D86" s="27" t="s">
        <v>150</v>
      </c>
    </row>
    <row r="87" spans="1:4" ht="34" x14ac:dyDescent="0.25">
      <c r="A87" s="10">
        <v>13</v>
      </c>
      <c r="B87" s="28"/>
      <c r="C87" s="28"/>
      <c r="D87" s="27" t="s">
        <v>149</v>
      </c>
    </row>
    <row r="88" spans="1:4" ht="17" hidden="1" thickTop="1" x14ac:dyDescent="0.25">
      <c r="A88" s="12" t="s">
        <v>173</v>
      </c>
      <c r="B88" s="29">
        <f>SUM(B75:B87)</f>
        <v>0</v>
      </c>
      <c r="C88" s="29">
        <f>SUM(C75:C87)</f>
        <v>0</v>
      </c>
    </row>
    <row r="89" spans="1:4" hidden="1" x14ac:dyDescent="0.25">
      <c r="A89" s="11" t="s">
        <v>174</v>
      </c>
      <c r="B89" s="30">
        <f>COUNTIF(B75:B87,"&gt;0")</f>
        <v>0</v>
      </c>
      <c r="C89" s="30">
        <f>COUNTIF(C75:C87,"&gt;0")</f>
        <v>0</v>
      </c>
    </row>
    <row r="90" spans="1:4" hidden="1" x14ac:dyDescent="0.25"/>
    <row r="91" spans="1:4" x14ac:dyDescent="0.25">
      <c r="A91" s="67" t="s">
        <v>10</v>
      </c>
      <c r="B91" s="67"/>
      <c r="C91" s="67"/>
      <c r="D91" s="67"/>
    </row>
    <row r="92" spans="1:4" x14ac:dyDescent="0.25">
      <c r="A92" s="9" t="s">
        <v>31</v>
      </c>
      <c r="B92" s="9" t="s">
        <v>163</v>
      </c>
      <c r="C92" s="9" t="s">
        <v>164</v>
      </c>
    </row>
    <row r="93" spans="1:4" ht="17" x14ac:dyDescent="0.25">
      <c r="A93" s="10">
        <v>1</v>
      </c>
      <c r="B93" s="28"/>
      <c r="C93" s="28"/>
      <c r="D93" s="27" t="s">
        <v>151</v>
      </c>
    </row>
    <row r="94" spans="1:4" ht="17" x14ac:dyDescent="0.25">
      <c r="A94" s="10">
        <v>2</v>
      </c>
      <c r="B94" s="28"/>
      <c r="C94" s="28"/>
      <c r="D94" s="27" t="s">
        <v>39</v>
      </c>
    </row>
    <row r="95" spans="1:4" ht="17" x14ac:dyDescent="0.25">
      <c r="A95" s="10">
        <v>3</v>
      </c>
      <c r="B95" s="28"/>
      <c r="C95" s="28"/>
      <c r="D95" s="27" t="s">
        <v>40</v>
      </c>
    </row>
    <row r="96" spans="1:4" ht="17" x14ac:dyDescent="0.25">
      <c r="A96" s="10">
        <v>4</v>
      </c>
      <c r="B96" s="28"/>
      <c r="C96" s="28"/>
      <c r="D96" s="27" t="s">
        <v>152</v>
      </c>
    </row>
    <row r="97" spans="1:4" ht="17" x14ac:dyDescent="0.25">
      <c r="A97" s="10">
        <v>5</v>
      </c>
      <c r="B97" s="28"/>
      <c r="C97" s="28"/>
      <c r="D97" s="27" t="s">
        <v>41</v>
      </c>
    </row>
    <row r="98" spans="1:4" ht="17" x14ac:dyDescent="0.25">
      <c r="A98" s="10">
        <v>6</v>
      </c>
      <c r="B98" s="28"/>
      <c r="C98" s="28"/>
      <c r="D98" s="27" t="s">
        <v>153</v>
      </c>
    </row>
    <row r="99" spans="1:4" ht="17" x14ac:dyDescent="0.25">
      <c r="A99" s="10">
        <v>7</v>
      </c>
      <c r="B99" s="28"/>
      <c r="C99" s="28"/>
      <c r="D99" s="27" t="s">
        <v>154</v>
      </c>
    </row>
    <row r="100" spans="1:4" ht="17" x14ac:dyDescent="0.25">
      <c r="A100" s="10">
        <v>8</v>
      </c>
      <c r="B100" s="28"/>
      <c r="C100" s="28"/>
      <c r="D100" s="27" t="s">
        <v>42</v>
      </c>
    </row>
    <row r="101" spans="1:4" ht="17" x14ac:dyDescent="0.25">
      <c r="A101" s="10">
        <v>9</v>
      </c>
      <c r="B101" s="28"/>
      <c r="C101" s="28"/>
      <c r="D101" s="27" t="s">
        <v>155</v>
      </c>
    </row>
    <row r="102" spans="1:4" ht="17" x14ac:dyDescent="0.25">
      <c r="A102" s="10">
        <v>10</v>
      </c>
      <c r="B102" s="28"/>
      <c r="C102" s="28"/>
      <c r="D102" s="27" t="s">
        <v>156</v>
      </c>
    </row>
    <row r="103" spans="1:4" ht="17" x14ac:dyDescent="0.25">
      <c r="A103" s="10">
        <v>11</v>
      </c>
      <c r="B103" s="28"/>
      <c r="C103" s="28"/>
      <c r="D103" s="27" t="s">
        <v>157</v>
      </c>
    </row>
    <row r="104" spans="1:4" ht="17" x14ac:dyDescent="0.25">
      <c r="A104" s="10">
        <v>12</v>
      </c>
      <c r="B104" s="28"/>
      <c r="C104" s="28"/>
      <c r="D104" s="27" t="s">
        <v>158</v>
      </c>
    </row>
    <row r="105" spans="1:4" ht="17" x14ac:dyDescent="0.25">
      <c r="A105" s="10">
        <v>13</v>
      </c>
      <c r="B105" s="28"/>
      <c r="C105" s="28"/>
      <c r="D105" s="27" t="s">
        <v>159</v>
      </c>
    </row>
    <row r="106" spans="1:4" ht="17" x14ac:dyDescent="0.25">
      <c r="A106" s="10">
        <v>14</v>
      </c>
      <c r="B106" s="28"/>
      <c r="C106" s="28"/>
      <c r="D106" s="27" t="s">
        <v>160</v>
      </c>
    </row>
    <row r="107" spans="1:4" ht="17" x14ac:dyDescent="0.25">
      <c r="A107" s="10">
        <v>15</v>
      </c>
      <c r="B107" s="28"/>
      <c r="C107" s="28"/>
      <c r="D107" s="27" t="s">
        <v>105</v>
      </c>
    </row>
    <row r="108" spans="1:4" ht="17" x14ac:dyDescent="0.25">
      <c r="A108" s="10">
        <v>16</v>
      </c>
      <c r="B108" s="28"/>
      <c r="C108" s="28"/>
      <c r="D108" s="27" t="s">
        <v>43</v>
      </c>
    </row>
    <row r="109" spans="1:4" ht="17" x14ac:dyDescent="0.25">
      <c r="A109" s="10">
        <v>17</v>
      </c>
      <c r="B109" s="28"/>
      <c r="C109" s="28"/>
      <c r="D109" s="27" t="s">
        <v>44</v>
      </c>
    </row>
    <row r="110" spans="1:4" ht="17" x14ac:dyDescent="0.25">
      <c r="A110" s="10">
        <v>18</v>
      </c>
      <c r="B110" s="28"/>
      <c r="C110" s="28"/>
      <c r="D110" s="27" t="s">
        <v>45</v>
      </c>
    </row>
    <row r="111" spans="1:4" ht="34" x14ac:dyDescent="0.25">
      <c r="A111" s="10">
        <v>19</v>
      </c>
      <c r="B111" s="28"/>
      <c r="C111" s="28"/>
      <c r="D111" s="27" t="s">
        <v>46</v>
      </c>
    </row>
    <row r="112" spans="1:4" ht="17" x14ac:dyDescent="0.25">
      <c r="A112" s="10">
        <v>20</v>
      </c>
      <c r="B112" s="28"/>
      <c r="C112" s="28"/>
      <c r="D112" s="27" t="s">
        <v>106</v>
      </c>
    </row>
    <row r="113" spans="1:4" ht="17" hidden="1" thickTop="1" x14ac:dyDescent="0.25">
      <c r="A113" s="12" t="s">
        <v>173</v>
      </c>
      <c r="B113" s="29">
        <f>SUM(B93:B112)</f>
        <v>0</v>
      </c>
      <c r="C113" s="29">
        <f>SUM(C93:C112)</f>
        <v>0</v>
      </c>
    </row>
    <row r="114" spans="1:4" hidden="1" x14ac:dyDescent="0.25">
      <c r="A114" s="11" t="s">
        <v>108</v>
      </c>
      <c r="B114" s="30">
        <f>COUNTIF(B93:B112,"&gt;0")</f>
        <v>0</v>
      </c>
      <c r="C114" s="30">
        <f>COUNTIF(C93:C112,"&gt;0")</f>
        <v>0</v>
      </c>
    </row>
    <row r="115" spans="1:4" x14ac:dyDescent="0.25">
      <c r="A115" s="82" t="s">
        <v>11</v>
      </c>
      <c r="B115" s="82"/>
      <c r="C115" s="82"/>
      <c r="D115" s="82"/>
    </row>
    <row r="116" spans="1:4" ht="51" x14ac:dyDescent="0.25">
      <c r="A116" s="10">
        <v>21</v>
      </c>
      <c r="B116" s="28"/>
      <c r="C116" s="28"/>
      <c r="D116" s="27" t="s">
        <v>109</v>
      </c>
    </row>
    <row r="117" spans="1:4" ht="34" x14ac:dyDescent="0.25">
      <c r="A117" s="10">
        <v>22</v>
      </c>
      <c r="B117" s="28"/>
      <c r="C117" s="28"/>
      <c r="D117" s="27" t="s">
        <v>110</v>
      </c>
    </row>
    <row r="118" spans="1:4" ht="17" hidden="1" thickTop="1" x14ac:dyDescent="0.25">
      <c r="A118" s="12" t="s">
        <v>173</v>
      </c>
      <c r="B118" s="29">
        <f>SUM(B113,B116:B117)</f>
        <v>0</v>
      </c>
      <c r="C118" s="29">
        <f>SUM(C113,C116:C117)</f>
        <v>0</v>
      </c>
    </row>
    <row r="119" spans="1:4" hidden="1" x14ac:dyDescent="0.25">
      <c r="A119" s="11" t="s">
        <v>107</v>
      </c>
      <c r="B119" s="30">
        <f>COUNTIF(B116:B117,"&gt;0")</f>
        <v>0</v>
      </c>
      <c r="C119" s="30">
        <f>COUNTIF(C116:C117,"&gt;0")</f>
        <v>0</v>
      </c>
    </row>
    <row r="120" spans="1:4" hidden="1" x14ac:dyDescent="0.25">
      <c r="A120" s="11" t="s">
        <v>174</v>
      </c>
      <c r="B120" s="30">
        <f>SUM(B114,B119)</f>
        <v>0</v>
      </c>
      <c r="C120" s="30">
        <f>SUM(C114,C119)</f>
        <v>0</v>
      </c>
    </row>
    <row r="121" spans="1:4" hidden="1" x14ac:dyDescent="0.25"/>
    <row r="122" spans="1:4" x14ac:dyDescent="0.25">
      <c r="A122" s="67" t="s">
        <v>12</v>
      </c>
      <c r="B122" s="67"/>
      <c r="C122" s="67"/>
      <c r="D122" s="67"/>
    </row>
    <row r="123" spans="1:4" x14ac:dyDescent="0.25">
      <c r="A123" s="9" t="s">
        <v>31</v>
      </c>
      <c r="B123" s="9" t="s">
        <v>163</v>
      </c>
      <c r="C123" s="9" t="s">
        <v>164</v>
      </c>
    </row>
    <row r="124" spans="1:4" ht="17" x14ac:dyDescent="0.25">
      <c r="A124" s="10">
        <v>1</v>
      </c>
      <c r="B124" s="28"/>
      <c r="C124" s="28"/>
      <c r="D124" s="27" t="s">
        <v>47</v>
      </c>
    </row>
    <row r="125" spans="1:4" ht="34" x14ac:dyDescent="0.25">
      <c r="A125" s="10">
        <v>2</v>
      </c>
      <c r="B125" s="28"/>
      <c r="C125" s="28"/>
      <c r="D125" s="27" t="s">
        <v>111</v>
      </c>
    </row>
    <row r="126" spans="1:4" ht="17" x14ac:dyDescent="0.25">
      <c r="A126" s="10">
        <v>3</v>
      </c>
      <c r="B126" s="28"/>
      <c r="C126" s="28"/>
      <c r="D126" s="27" t="s">
        <v>112</v>
      </c>
    </row>
    <row r="127" spans="1:4" ht="34" x14ac:dyDescent="0.25">
      <c r="A127" s="10">
        <v>4</v>
      </c>
      <c r="B127" s="28"/>
      <c r="C127" s="28"/>
      <c r="D127" s="27" t="s">
        <v>113</v>
      </c>
    </row>
    <row r="128" spans="1:4" ht="34" x14ac:dyDescent="0.25">
      <c r="A128" s="10">
        <v>5</v>
      </c>
      <c r="B128" s="28"/>
      <c r="C128" s="28"/>
      <c r="D128" s="27" t="s">
        <v>114</v>
      </c>
    </row>
    <row r="129" spans="1:4" ht="34" x14ac:dyDescent="0.25">
      <c r="A129" s="10">
        <v>6</v>
      </c>
      <c r="B129" s="28"/>
      <c r="C129" s="28"/>
      <c r="D129" s="27" t="s">
        <v>115</v>
      </c>
    </row>
    <row r="130" spans="1:4" ht="17" x14ac:dyDescent="0.25">
      <c r="A130" s="10">
        <v>7</v>
      </c>
      <c r="B130" s="28"/>
      <c r="C130" s="28"/>
      <c r="D130" s="27" t="s">
        <v>116</v>
      </c>
    </row>
    <row r="131" spans="1:4" ht="34" x14ac:dyDescent="0.25">
      <c r="A131" s="10">
        <v>8</v>
      </c>
      <c r="B131" s="28"/>
      <c r="C131" s="28"/>
      <c r="D131" s="27" t="s">
        <v>117</v>
      </c>
    </row>
    <row r="132" spans="1:4" ht="17" x14ac:dyDescent="0.25">
      <c r="A132" s="10">
        <v>9</v>
      </c>
      <c r="B132" s="28"/>
      <c r="C132" s="28"/>
      <c r="D132" s="27" t="s">
        <v>118</v>
      </c>
    </row>
    <row r="133" spans="1:4" ht="17" hidden="1" thickTop="1" x14ac:dyDescent="0.25">
      <c r="A133" s="12" t="s">
        <v>173</v>
      </c>
      <c r="B133" s="29">
        <f>SUM(B124:B132)</f>
        <v>0</v>
      </c>
      <c r="C133" s="29">
        <f>SUM(C124:C132)</f>
        <v>0</v>
      </c>
    </row>
    <row r="134" spans="1:4" hidden="1" x14ac:dyDescent="0.25">
      <c r="A134" s="11" t="s">
        <v>174</v>
      </c>
      <c r="B134" s="30">
        <f>COUNTIF(B124:B132,"&gt;0")</f>
        <v>0</v>
      </c>
      <c r="C134" s="30">
        <f>COUNTIF(C124:C132,"&gt;0")</f>
        <v>0</v>
      </c>
    </row>
    <row r="135" spans="1:4" hidden="1" x14ac:dyDescent="0.25"/>
    <row r="136" spans="1:4" x14ac:dyDescent="0.25">
      <c r="A136" s="67" t="s">
        <v>13</v>
      </c>
      <c r="B136" s="67"/>
      <c r="C136" s="67"/>
      <c r="D136" s="67"/>
    </row>
    <row r="137" spans="1:4" x14ac:dyDescent="0.25">
      <c r="A137" s="9" t="s">
        <v>31</v>
      </c>
      <c r="B137" s="9" t="s">
        <v>163</v>
      </c>
      <c r="C137" s="9" t="s">
        <v>164</v>
      </c>
    </row>
    <row r="138" spans="1:4" ht="17" x14ac:dyDescent="0.25">
      <c r="A138" s="10">
        <v>1</v>
      </c>
      <c r="B138" s="28"/>
      <c r="C138" s="28"/>
      <c r="D138" s="27" t="s">
        <v>119</v>
      </c>
    </row>
    <row r="139" spans="1:4" ht="17" x14ac:dyDescent="0.25">
      <c r="A139" s="10">
        <v>2</v>
      </c>
      <c r="B139" s="28"/>
      <c r="C139" s="28"/>
      <c r="D139" s="27" t="s">
        <v>127</v>
      </c>
    </row>
    <row r="140" spans="1:4" ht="17" x14ac:dyDescent="0.25">
      <c r="A140" s="10">
        <v>3</v>
      </c>
      <c r="B140" s="28"/>
      <c r="C140" s="28"/>
      <c r="D140" s="27" t="s">
        <v>120</v>
      </c>
    </row>
    <row r="141" spans="1:4" ht="17" x14ac:dyDescent="0.25">
      <c r="A141" s="10">
        <v>4</v>
      </c>
      <c r="B141" s="28"/>
      <c r="C141" s="28"/>
      <c r="D141" s="27" t="s">
        <v>121</v>
      </c>
    </row>
    <row r="142" spans="1:4" ht="17" x14ac:dyDescent="0.25">
      <c r="A142" s="10">
        <v>5</v>
      </c>
      <c r="B142" s="28"/>
      <c r="C142" s="28"/>
      <c r="D142" s="27" t="s">
        <v>122</v>
      </c>
    </row>
    <row r="143" spans="1:4" ht="17" x14ac:dyDescent="0.25">
      <c r="A143" s="10">
        <v>6</v>
      </c>
      <c r="B143" s="28"/>
      <c r="C143" s="28"/>
      <c r="D143" s="27" t="s">
        <v>123</v>
      </c>
    </row>
    <row r="144" spans="1:4" ht="17" x14ac:dyDescent="0.25">
      <c r="A144" s="10">
        <v>7</v>
      </c>
      <c r="B144" s="28"/>
      <c r="C144" s="28"/>
      <c r="D144" s="27" t="s">
        <v>48</v>
      </c>
    </row>
    <row r="145" spans="1:4" ht="17" x14ac:dyDescent="0.25">
      <c r="A145" s="10">
        <v>8</v>
      </c>
      <c r="B145" s="28"/>
      <c r="C145" s="28"/>
      <c r="D145" s="27" t="s">
        <v>124</v>
      </c>
    </row>
    <row r="146" spans="1:4" ht="17" x14ac:dyDescent="0.25">
      <c r="A146" s="10">
        <v>9</v>
      </c>
      <c r="B146" s="28"/>
      <c r="C146" s="28"/>
      <c r="D146" s="27" t="s">
        <v>125</v>
      </c>
    </row>
    <row r="147" spans="1:4" ht="17" x14ac:dyDescent="0.25">
      <c r="A147" s="10">
        <v>10</v>
      </c>
      <c r="B147" s="28"/>
      <c r="C147" s="28"/>
      <c r="D147" s="27" t="s">
        <v>126</v>
      </c>
    </row>
    <row r="148" spans="1:4" ht="17" hidden="1" thickTop="1" x14ac:dyDescent="0.25">
      <c r="A148" s="12" t="s">
        <v>173</v>
      </c>
      <c r="B148" s="29">
        <f>SUM(B138:B147)</f>
        <v>0</v>
      </c>
      <c r="C148" s="29">
        <f>SUM(C138:C147)</f>
        <v>0</v>
      </c>
    </row>
    <row r="149" spans="1:4" hidden="1" x14ac:dyDescent="0.25">
      <c r="A149" s="11" t="s">
        <v>174</v>
      </c>
      <c r="B149" s="30">
        <f>COUNTIF(B138:B147,"&gt;0")</f>
        <v>0</v>
      </c>
      <c r="C149" s="30">
        <f>COUNTIF(C138:C147,"&gt;0")</f>
        <v>0</v>
      </c>
    </row>
    <row r="150" spans="1:4" hidden="1" x14ac:dyDescent="0.25"/>
    <row r="151" spans="1:4" x14ac:dyDescent="0.25">
      <c r="A151" s="67" t="s">
        <v>14</v>
      </c>
      <c r="B151" s="67"/>
      <c r="C151" s="67"/>
      <c r="D151" s="67"/>
    </row>
    <row r="152" spans="1:4" x14ac:dyDescent="0.25">
      <c r="A152" s="9" t="s">
        <v>31</v>
      </c>
      <c r="B152" s="9" t="s">
        <v>163</v>
      </c>
      <c r="C152" s="9" t="s">
        <v>164</v>
      </c>
    </row>
    <row r="153" spans="1:4" ht="17" x14ac:dyDescent="0.25">
      <c r="A153" s="10">
        <v>1</v>
      </c>
      <c r="B153" s="28"/>
      <c r="C153" s="28"/>
      <c r="D153" s="27" t="s">
        <v>128</v>
      </c>
    </row>
    <row r="154" spans="1:4" ht="17" x14ac:dyDescent="0.25">
      <c r="A154" s="10">
        <v>2</v>
      </c>
      <c r="B154" s="28"/>
      <c r="C154" s="28"/>
      <c r="D154" s="27" t="s">
        <v>52</v>
      </c>
    </row>
    <row r="155" spans="1:4" ht="17" x14ac:dyDescent="0.25">
      <c r="A155" s="10">
        <v>3</v>
      </c>
      <c r="B155" s="28"/>
      <c r="C155" s="28"/>
      <c r="D155" s="27" t="s">
        <v>53</v>
      </c>
    </row>
    <row r="156" spans="1:4" ht="17" x14ac:dyDescent="0.25">
      <c r="A156" s="10">
        <v>4</v>
      </c>
      <c r="B156" s="28"/>
      <c r="C156" s="28"/>
      <c r="D156" s="27" t="s">
        <v>54</v>
      </c>
    </row>
    <row r="157" spans="1:4" ht="17" x14ac:dyDescent="0.25">
      <c r="A157" s="10">
        <v>5</v>
      </c>
      <c r="B157" s="28"/>
      <c r="C157" s="28"/>
      <c r="D157" s="27" t="s">
        <v>55</v>
      </c>
    </row>
    <row r="158" spans="1:4" ht="17" hidden="1" thickTop="1" x14ac:dyDescent="0.25">
      <c r="A158" s="12" t="s">
        <v>173</v>
      </c>
      <c r="B158" s="29">
        <f>SUM(B153:B157)</f>
        <v>0</v>
      </c>
      <c r="C158" s="29">
        <f>SUM(C153:C157)</f>
        <v>0</v>
      </c>
    </row>
    <row r="159" spans="1:4" hidden="1" x14ac:dyDescent="0.25">
      <c r="A159" s="11" t="s">
        <v>174</v>
      </c>
      <c r="B159" s="30">
        <f>COUNTIF(B153:B157,"&gt;0")</f>
        <v>0</v>
      </c>
      <c r="C159" s="30">
        <f>COUNTIF(C153:C157,"&gt;0")</f>
        <v>0</v>
      </c>
    </row>
    <row r="160" spans="1:4" hidden="1" x14ac:dyDescent="0.25"/>
    <row r="161" spans="1:4" x14ac:dyDescent="0.25">
      <c r="D161" s="79"/>
    </row>
    <row r="162" spans="1:4" x14ac:dyDescent="0.25">
      <c r="D162" s="80"/>
    </row>
    <row r="163" spans="1:4" x14ac:dyDescent="0.25">
      <c r="D163" s="81"/>
    </row>
    <row r="164" spans="1:4" ht="9.75" customHeight="1" x14ac:dyDescent="0.25">
      <c r="A164" s="65" t="s">
        <v>51</v>
      </c>
      <c r="B164" s="66"/>
      <c r="C164" s="66"/>
      <c r="D164" s="66"/>
    </row>
    <row r="165" spans="1:4" ht="9.75" customHeight="1" x14ac:dyDescent="0.25">
      <c r="A165" s="66"/>
      <c r="B165" s="66"/>
      <c r="C165" s="66"/>
      <c r="D165" s="66"/>
    </row>
    <row r="166" spans="1:4" ht="9.75" customHeight="1" x14ac:dyDescent="0.25">
      <c r="A166" s="66"/>
      <c r="B166" s="66"/>
      <c r="C166" s="66"/>
      <c r="D166" s="66"/>
    </row>
    <row r="167" spans="1:4" ht="9.75" customHeight="1" x14ac:dyDescent="0.25">
      <c r="A167" s="66"/>
      <c r="B167" s="66"/>
      <c r="C167" s="66"/>
      <c r="D167" s="66"/>
    </row>
    <row r="168" spans="1:4" ht="9.75" customHeight="1" x14ac:dyDescent="0.25">
      <c r="A168" s="66"/>
      <c r="B168" s="66"/>
      <c r="C168" s="66"/>
      <c r="D168" s="66"/>
    </row>
    <row r="169" spans="1:4" ht="9.75" customHeight="1" x14ac:dyDescent="0.25">
      <c r="A169" s="66"/>
      <c r="B169" s="66"/>
      <c r="C169" s="66"/>
      <c r="D169" s="66"/>
    </row>
  </sheetData>
  <sheetProtection password="CFF5" sheet="1" objects="1" scenarios="1" selectLockedCells="1"/>
  <mergeCells count="21">
    <mergeCell ref="D161:D163"/>
    <mergeCell ref="A73:D73"/>
    <mergeCell ref="A115:D115"/>
    <mergeCell ref="A122:D122"/>
    <mergeCell ref="A91:D91"/>
    <mergeCell ref="A14:D17"/>
    <mergeCell ref="A37:D37"/>
    <mergeCell ref="A13:B13"/>
    <mergeCell ref="A151:D151"/>
    <mergeCell ref="A19:D19"/>
    <mergeCell ref="A136:D136"/>
    <mergeCell ref="A1:D1"/>
    <mergeCell ref="A3:D3"/>
    <mergeCell ref="B11:C11"/>
    <mergeCell ref="A2:D2"/>
    <mergeCell ref="A8:D9"/>
    <mergeCell ref="A164:D169"/>
    <mergeCell ref="A4:C4"/>
    <mergeCell ref="A5:C5"/>
    <mergeCell ref="A7:C7"/>
    <mergeCell ref="A6:C6"/>
  </mergeCells>
  <phoneticPr fontId="3" type="noConversion"/>
  <dataValidations count="1">
    <dataValidation type="list" allowBlank="1" showInputMessage="1" showErrorMessage="1" sqref="B21:C33 B153:C157 B138:C147 B93:C112 B75:C87 B39:C69 B116:C117 B124:C132">
      <formula1>$I$1:$I$5</formula1>
    </dataValidation>
  </dataValidations>
  <pageMargins left="0.52" right="0.44" top="0.52" bottom="0.49" header="0.5" footer="0.28000000000000003"/>
  <pageSetup paperSize="9" scale="62" orientation="portrait" horizontalDpi="200" verticalDpi="200"/>
  <headerFooter alignWithMargins="0">
    <oddFooter>&amp;L&amp;"Comic Sans MS,Cursief"&amp;9Vragenlijst Bijnieruitputting&amp;R&amp;"Comic Sans MS,Cursief"&amp;9Pagina &amp;P van &amp;N</oddFooter>
  </headerFooter>
  <rowBreaks count="4" manualBreakCount="4">
    <brk id="36" max="3" man="1"/>
    <brk id="72" max="3" man="1"/>
    <brk id="112" max="3" man="1"/>
    <brk id="15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showRowColHeaders="0" showZeros="0" showOutlineSymbols="0" zoomScaleNormal="100" workbookViewId="0">
      <selection activeCell="F28" sqref="F28"/>
    </sheetView>
  </sheetViews>
  <sheetFormatPr baseColWidth="10" defaultColWidth="9" defaultRowHeight="16" x14ac:dyDescent="0.25"/>
  <cols>
    <col min="1" max="1" width="40.5" style="32" customWidth="1"/>
    <col min="2" max="3" width="12.5" style="32" customWidth="1"/>
    <col min="4" max="4" width="9" style="32"/>
    <col min="5" max="5" width="40.5" style="32" customWidth="1"/>
    <col min="6" max="7" width="12.5" style="32" customWidth="1"/>
    <col min="8" max="9" width="9" style="32"/>
    <col min="10" max="10" width="0" style="32" hidden="1" customWidth="1"/>
    <col min="11" max="16384" width="9" style="32"/>
  </cols>
  <sheetData>
    <row r="1" spans="1:10" x14ac:dyDescent="0.25">
      <c r="A1" s="31" t="s">
        <v>56</v>
      </c>
      <c r="B1" s="83" t="s">
        <v>58</v>
      </c>
      <c r="C1" s="83"/>
      <c r="E1" s="31" t="s">
        <v>63</v>
      </c>
      <c r="F1" s="83" t="s">
        <v>64</v>
      </c>
      <c r="G1" s="83"/>
    </row>
    <row r="2" spans="1:10" x14ac:dyDescent="0.25">
      <c r="A2" s="32" t="s">
        <v>57</v>
      </c>
      <c r="B2" s="1" t="s">
        <v>163</v>
      </c>
      <c r="C2" s="1" t="s">
        <v>164</v>
      </c>
      <c r="E2" s="32" t="s">
        <v>57</v>
      </c>
      <c r="F2" s="1" t="s">
        <v>163</v>
      </c>
      <c r="G2" s="1" t="s">
        <v>164</v>
      </c>
      <c r="J2" s="32" t="s">
        <v>28</v>
      </c>
    </row>
    <row r="3" spans="1:10" ht="34.5" customHeight="1" x14ac:dyDescent="0.25">
      <c r="A3" s="4" t="s">
        <v>17</v>
      </c>
      <c r="B3" s="33">
        <f>Vragenlijst!B71</f>
        <v>0</v>
      </c>
      <c r="C3" s="33">
        <f>Vragenlijst!C71</f>
        <v>0</v>
      </c>
      <c r="E3" s="4" t="s">
        <v>18</v>
      </c>
      <c r="F3" s="33">
        <f>Vragenlijst!B70</f>
        <v>0</v>
      </c>
      <c r="G3" s="33">
        <f>Vragenlijst!C70</f>
        <v>0</v>
      </c>
      <c r="J3" s="32" t="s">
        <v>29</v>
      </c>
    </row>
    <row r="4" spans="1:10" ht="34.5" customHeight="1" x14ac:dyDescent="0.25">
      <c r="A4" s="4" t="s">
        <v>19</v>
      </c>
      <c r="B4" s="33">
        <f>Vragenlijst!B89</f>
        <v>0</v>
      </c>
      <c r="C4" s="33">
        <f>Vragenlijst!C89</f>
        <v>0</v>
      </c>
      <c r="E4" s="4" t="s">
        <v>20</v>
      </c>
      <c r="F4" s="33">
        <f>Vragenlijst!B88</f>
        <v>0</v>
      </c>
      <c r="G4" s="33">
        <f>Vragenlijst!C88</f>
        <v>0</v>
      </c>
    </row>
    <row r="5" spans="1:10" ht="34.5" customHeight="1" x14ac:dyDescent="0.25">
      <c r="A5" s="4" t="s">
        <v>62</v>
      </c>
      <c r="B5" s="33">
        <f>Vragenlijst!B114</f>
        <v>0</v>
      </c>
      <c r="C5" s="33">
        <f>Vragenlijst!C114</f>
        <v>0</v>
      </c>
      <c r="E5" s="4" t="s">
        <v>65</v>
      </c>
      <c r="F5" s="33">
        <f>Vragenlijst!B113</f>
        <v>0</v>
      </c>
      <c r="G5" s="33">
        <f>Vragenlijst!C113</f>
        <v>0</v>
      </c>
    </row>
    <row r="6" spans="1:10" ht="34.5" customHeight="1" x14ac:dyDescent="0.25">
      <c r="A6" s="4" t="s">
        <v>59</v>
      </c>
      <c r="B6" s="33">
        <f>Vragenlijst!B134</f>
        <v>0</v>
      </c>
      <c r="C6" s="33">
        <f>Vragenlijst!C134</f>
        <v>0</v>
      </c>
      <c r="E6" s="4" t="s">
        <v>66</v>
      </c>
      <c r="F6" s="33">
        <f>Vragenlijst!B133</f>
        <v>0</v>
      </c>
      <c r="G6" s="33">
        <f>Vragenlijst!C133</f>
        <v>0</v>
      </c>
    </row>
    <row r="7" spans="1:10" ht="34.5" customHeight="1" x14ac:dyDescent="0.25">
      <c r="A7" s="4" t="s">
        <v>60</v>
      </c>
      <c r="B7" s="33">
        <f>Vragenlijst!B149</f>
        <v>0</v>
      </c>
      <c r="C7" s="33">
        <f>Vragenlijst!C149</f>
        <v>0</v>
      </c>
      <c r="E7" s="4" t="s">
        <v>67</v>
      </c>
      <c r="F7" s="33">
        <f>Vragenlijst!B148</f>
        <v>0</v>
      </c>
      <c r="G7" s="33">
        <f>Vragenlijst!C148</f>
        <v>0</v>
      </c>
    </row>
    <row r="8" spans="1:10" ht="34.5" customHeight="1" thickBot="1" x14ac:dyDescent="0.3">
      <c r="A8" s="4" t="s">
        <v>21</v>
      </c>
      <c r="B8" s="34">
        <f>Vragenlijst!B159</f>
        <v>0</v>
      </c>
      <c r="C8" s="34">
        <f>Vragenlijst!C159</f>
        <v>0</v>
      </c>
      <c r="E8" s="4" t="s">
        <v>22</v>
      </c>
      <c r="F8" s="34">
        <f>Vragenlijst!B158</f>
        <v>0</v>
      </c>
      <c r="G8" s="34">
        <f>Vragenlijst!C158</f>
        <v>0</v>
      </c>
    </row>
    <row r="9" spans="1:10" ht="18" thickTop="1" x14ac:dyDescent="0.25">
      <c r="A9" s="4" t="s">
        <v>61</v>
      </c>
      <c r="B9" s="33">
        <f>SUM(B3:B8)</f>
        <v>0</v>
      </c>
      <c r="C9" s="33">
        <f>SUM(C3:C8)</f>
        <v>0</v>
      </c>
      <c r="E9" s="4" t="s">
        <v>85</v>
      </c>
      <c r="F9" s="33">
        <f>SUM(F3:F8)</f>
        <v>0</v>
      </c>
      <c r="G9" s="33">
        <f>SUM(G3:G8)</f>
        <v>0</v>
      </c>
    </row>
    <row r="11" spans="1:10" ht="17" x14ac:dyDescent="0.25">
      <c r="A11" s="4" t="s">
        <v>75</v>
      </c>
      <c r="B11" s="32">
        <f>31+13+20+9+10+4</f>
        <v>87</v>
      </c>
      <c r="E11" s="2" t="s">
        <v>74</v>
      </c>
      <c r="F11" s="32">
        <v>261</v>
      </c>
    </row>
    <row r="13" spans="1:10" x14ac:dyDescent="0.25">
      <c r="A13" s="84" t="s">
        <v>87</v>
      </c>
      <c r="B13" s="84"/>
      <c r="C13" s="84"/>
      <c r="E13" s="84" t="s">
        <v>88</v>
      </c>
      <c r="F13" s="84"/>
      <c r="G13" s="84"/>
    </row>
    <row r="14" spans="1:10" x14ac:dyDescent="0.25">
      <c r="A14" s="91" t="s">
        <v>99</v>
      </c>
      <c r="B14" s="91"/>
      <c r="C14" s="91"/>
      <c r="E14" s="35" t="s">
        <v>81</v>
      </c>
      <c r="F14" s="36" t="s">
        <v>72</v>
      </c>
      <c r="G14" s="37"/>
    </row>
    <row r="15" spans="1:10" x14ac:dyDescent="0.25">
      <c r="A15" s="92" t="s">
        <v>71</v>
      </c>
      <c r="B15" s="92"/>
      <c r="C15" s="92"/>
      <c r="E15" s="38" t="s">
        <v>80</v>
      </c>
      <c r="F15" s="39" t="s">
        <v>73</v>
      </c>
      <c r="G15" s="40"/>
    </row>
    <row r="16" spans="1:10" x14ac:dyDescent="0.25">
      <c r="E16" s="41" t="s">
        <v>77</v>
      </c>
      <c r="F16" s="42" t="s">
        <v>76</v>
      </c>
      <c r="G16" s="43"/>
    </row>
    <row r="17" spans="1:7" x14ac:dyDescent="0.25">
      <c r="E17" s="44" t="s">
        <v>79</v>
      </c>
      <c r="F17" s="45" t="s">
        <v>78</v>
      </c>
      <c r="G17" s="46"/>
    </row>
    <row r="18" spans="1:7" x14ac:dyDescent="0.25">
      <c r="A18" s="84" t="s">
        <v>95</v>
      </c>
      <c r="B18" s="84"/>
      <c r="C18" s="84"/>
      <c r="G18" s="32" t="s">
        <v>70</v>
      </c>
    </row>
    <row r="19" spans="1:7" x14ac:dyDescent="0.25">
      <c r="B19" s="1" t="s">
        <v>163</v>
      </c>
      <c r="C19" s="1" t="s">
        <v>164</v>
      </c>
    </row>
    <row r="20" spans="1:7" x14ac:dyDescent="0.25">
      <c r="A20" s="47" t="str">
        <f>'Puntentelling MAN'!E9</f>
        <v>Totaal aantal punten:</v>
      </c>
      <c r="B20" s="48">
        <f>'Puntentelling MAN'!F9</f>
        <v>0</v>
      </c>
      <c r="C20" s="48">
        <f>'Puntentelling MAN'!G9</f>
        <v>0</v>
      </c>
    </row>
    <row r="21" spans="1:7" ht="17" thickBot="1" x14ac:dyDescent="0.3">
      <c r="A21" s="47" t="str">
        <f>'Puntentelling MAN'!A9</f>
        <v>Totaal aantal antwoorden:</v>
      </c>
      <c r="B21" s="49">
        <f>'Puntentelling MAN'!B9</f>
        <v>0</v>
      </c>
      <c r="C21" s="49">
        <f>'Puntentelling MAN'!C9</f>
        <v>0</v>
      </c>
    </row>
    <row r="22" spans="1:7" ht="17" thickTop="1" x14ac:dyDescent="0.25">
      <c r="A22" s="47" t="s">
        <v>86</v>
      </c>
      <c r="B22" s="50" t="e">
        <f>+B20/B21</f>
        <v>#DIV/0!</v>
      </c>
      <c r="C22" s="50" t="e">
        <f>+C20/C21</f>
        <v>#DIV/0!</v>
      </c>
    </row>
    <row r="24" spans="1:7" x14ac:dyDescent="0.25">
      <c r="A24" s="51" t="s">
        <v>97</v>
      </c>
      <c r="B24" s="36" t="s">
        <v>98</v>
      </c>
      <c r="C24" s="37"/>
    </row>
    <row r="25" spans="1:7" x14ac:dyDescent="0.25">
      <c r="A25" s="5" t="s">
        <v>90</v>
      </c>
      <c r="B25" s="39" t="s">
        <v>89</v>
      </c>
      <c r="C25" s="40"/>
      <c r="E25" s="85" t="s">
        <v>23</v>
      </c>
      <c r="F25" s="85"/>
      <c r="G25" s="85"/>
    </row>
    <row r="26" spans="1:7" x14ac:dyDescent="0.25">
      <c r="A26" s="6" t="s">
        <v>91</v>
      </c>
      <c r="B26" s="42" t="s">
        <v>92</v>
      </c>
      <c r="C26" s="43"/>
      <c r="E26" s="86" t="s">
        <v>101</v>
      </c>
      <c r="F26" s="87"/>
      <c r="G26" s="87"/>
    </row>
    <row r="27" spans="1:7" ht="16.5" customHeight="1" x14ac:dyDescent="0.25">
      <c r="A27" s="7" t="s">
        <v>93</v>
      </c>
      <c r="B27" s="45" t="s">
        <v>94</v>
      </c>
      <c r="C27" s="46"/>
      <c r="E27" s="87"/>
      <c r="F27" s="87"/>
      <c r="G27" s="87"/>
    </row>
    <row r="28" spans="1:7" ht="17" x14ac:dyDescent="0.25">
      <c r="E28" s="52" t="s">
        <v>102</v>
      </c>
      <c r="F28" s="53"/>
      <c r="G28" s="54"/>
    </row>
    <row r="29" spans="1:7" ht="17" x14ac:dyDescent="0.25">
      <c r="A29" s="84" t="s">
        <v>24</v>
      </c>
      <c r="B29" s="84"/>
      <c r="C29" s="84"/>
      <c r="E29" s="52" t="s">
        <v>103</v>
      </c>
      <c r="F29" s="53"/>
      <c r="G29" s="54"/>
    </row>
    <row r="30" spans="1:7" ht="17" x14ac:dyDescent="0.25">
      <c r="A30" s="55" t="s">
        <v>100</v>
      </c>
      <c r="B30" s="56">
        <f>Vragenlijst!$C$32</f>
        <v>0</v>
      </c>
      <c r="E30" s="52" t="s">
        <v>104</v>
      </c>
      <c r="F30" s="53"/>
      <c r="G30" s="54"/>
    </row>
    <row r="31" spans="1:7" ht="51" x14ac:dyDescent="0.25">
      <c r="A31" s="55" t="s">
        <v>129</v>
      </c>
      <c r="B31" s="56">
        <f>Vragenlijst!$C$50</f>
        <v>0</v>
      </c>
      <c r="E31" s="52" t="s">
        <v>16</v>
      </c>
      <c r="F31" s="53"/>
      <c r="G31" s="54"/>
    </row>
    <row r="32" spans="1:7" ht="51" x14ac:dyDescent="0.25">
      <c r="A32" s="55" t="s">
        <v>130</v>
      </c>
      <c r="B32" s="56">
        <f>Vragenlijst!$C$59</f>
        <v>0</v>
      </c>
      <c r="E32" s="52" t="s">
        <v>15</v>
      </c>
      <c r="F32" s="53"/>
      <c r="G32" s="54"/>
    </row>
    <row r="33" spans="1:7" ht="34" x14ac:dyDescent="0.25">
      <c r="A33" s="55" t="s">
        <v>133</v>
      </c>
      <c r="B33" s="56">
        <f>Vragenlijst!$C$62</f>
        <v>0</v>
      </c>
      <c r="E33" s="52" t="s">
        <v>25</v>
      </c>
      <c r="F33" s="53"/>
      <c r="G33" s="54"/>
    </row>
    <row r="34" spans="1:7" ht="17" x14ac:dyDescent="0.25">
      <c r="A34" s="55" t="s">
        <v>134</v>
      </c>
      <c r="B34" s="56">
        <f>Vragenlijst!$C$63</f>
        <v>0</v>
      </c>
      <c r="E34" s="52" t="s">
        <v>26</v>
      </c>
      <c r="F34" s="53"/>
      <c r="G34" s="54"/>
    </row>
    <row r="35" spans="1:7" ht="34" x14ac:dyDescent="0.25">
      <c r="A35" s="55" t="s">
        <v>138</v>
      </c>
      <c r="B35" s="56">
        <f>Vragenlijst!$C$69</f>
        <v>0</v>
      </c>
      <c r="E35" s="52" t="s">
        <v>27</v>
      </c>
      <c r="F35" s="53"/>
      <c r="G35" s="54"/>
    </row>
    <row r="36" spans="1:7" ht="17" x14ac:dyDescent="0.25">
      <c r="A36" s="14" t="s">
        <v>172</v>
      </c>
      <c r="B36" s="3">
        <f>SUM(B30:B35)</f>
        <v>0</v>
      </c>
      <c r="E36" s="57" t="s">
        <v>30</v>
      </c>
      <c r="F36" s="13">
        <f>COUNTIF(F27:F35,"Ja")</f>
        <v>0</v>
      </c>
    </row>
    <row r="37" spans="1:7" x14ac:dyDescent="0.25">
      <c r="E37" s="88" t="str">
        <f>IF(F36&gt;=2,"Als ook het puntenaantal van de Asteriskvragen ook groter is dan 9, lees dan a.u.b. het onderdeel in het boek over hoe je arts te benaderen op pagina 92.","")</f>
        <v/>
      </c>
      <c r="F37" s="89"/>
    </row>
    <row r="38" spans="1:7" x14ac:dyDescent="0.25">
      <c r="E38" s="90"/>
      <c r="F38" s="89"/>
    </row>
    <row r="39" spans="1:7" x14ac:dyDescent="0.25">
      <c r="E39" s="90"/>
      <c r="F39" s="89"/>
    </row>
    <row r="40" spans="1:7" x14ac:dyDescent="0.25">
      <c r="E40" s="90"/>
      <c r="F40" s="89"/>
    </row>
    <row r="41" spans="1:7" x14ac:dyDescent="0.25">
      <c r="E41" s="89"/>
      <c r="F41" s="89"/>
    </row>
  </sheetData>
  <sheetProtection password="CFF5" sheet="1" objects="1" scenarios="1" selectLockedCells="1"/>
  <mergeCells count="11">
    <mergeCell ref="A15:C15"/>
    <mergeCell ref="B1:C1"/>
    <mergeCell ref="F1:G1"/>
    <mergeCell ref="A29:C29"/>
    <mergeCell ref="E25:G25"/>
    <mergeCell ref="E26:G27"/>
    <mergeCell ref="E37:F41"/>
    <mergeCell ref="E13:G13"/>
    <mergeCell ref="A18:C18"/>
    <mergeCell ref="A13:C13"/>
    <mergeCell ref="A14:C14"/>
  </mergeCells>
  <phoneticPr fontId="3" type="noConversion"/>
  <conditionalFormatting sqref="F36">
    <cfRule type="cellIs" dxfId="23" priority="1" stopIfTrue="1" operator="greaterThanOrEqual">
      <formula>2</formula>
    </cfRule>
  </conditionalFormatting>
  <conditionalFormatting sqref="B36">
    <cfRule type="cellIs" dxfId="22" priority="2" stopIfTrue="1" operator="between">
      <formula>9</formula>
      <formula>11</formula>
    </cfRule>
    <cfRule type="cellIs" dxfId="21" priority="3" stopIfTrue="1" operator="greaterThanOrEqual">
      <formula>12</formula>
    </cfRule>
  </conditionalFormatting>
  <conditionalFormatting sqref="F9:G9">
    <cfRule type="cellIs" dxfId="20" priority="4" stopIfTrue="1" operator="between">
      <formula>39</formula>
      <formula>87</formula>
    </cfRule>
    <cfRule type="cellIs" dxfId="19" priority="5" stopIfTrue="1" operator="between">
      <formula>87</formula>
      <formula>129</formula>
    </cfRule>
    <cfRule type="cellIs" dxfId="18" priority="6" stopIfTrue="1" operator="greaterThanOrEqual">
      <formula>130</formula>
    </cfRule>
  </conditionalFormatting>
  <conditionalFormatting sqref="B22:C22">
    <cfRule type="cellIs" dxfId="17" priority="7" stopIfTrue="1" operator="between">
      <formula>0.9</formula>
      <formula>1.7</formula>
    </cfRule>
    <cfRule type="cellIs" dxfId="16" priority="8" stopIfTrue="1" operator="between">
      <formula>1.6</formula>
      <formula>2.3</formula>
    </cfRule>
    <cfRule type="cellIs" dxfId="15" priority="9" stopIfTrue="1" operator="greaterThanOrEqual">
      <formula>2.4</formula>
    </cfRule>
  </conditionalFormatting>
  <conditionalFormatting sqref="B9:C9">
    <cfRule type="cellIs" dxfId="14" priority="10" stopIfTrue="1" operator="greaterThanOrEqual">
      <formula>26</formula>
    </cfRule>
    <cfRule type="cellIs" dxfId="13" priority="11" stopIfTrue="1" operator="between">
      <formula>1</formula>
      <formula>20</formula>
    </cfRule>
    <cfRule type="cellIs" dxfId="12" priority="12" stopIfTrue="1" operator="between">
      <formula>19</formula>
      <formula>26</formula>
    </cfRule>
  </conditionalFormatting>
  <dataValidations count="1">
    <dataValidation type="list" allowBlank="1" showInputMessage="1" showErrorMessage="1" sqref="F28:F35">
      <formula1>$J$1:$J$3</formula1>
    </dataValidation>
  </dataValidations>
  <pageMargins left="0.75" right="0.75" top="1" bottom="1" header="0.5" footer="0.5"/>
  <pageSetup paperSize="9" scale="93" orientation="portrait" horizontalDpi="200" verticalDpi="200"/>
  <headerFooter alignWithMargins="0"/>
  <rowBreaks count="1" manualBreakCount="1">
    <brk id="23" max="9" man="1"/>
  </rowBreaks>
  <colBreaks count="1" manualBreakCount="1">
    <brk id="4" max="41" man="1"/>
  </colBreaks>
  <ignoredErrors>
    <ignoredError sqref="B22:C22" evalError="1"/>
    <ignoredError sqref="B35 B31:B3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showRowColHeaders="0" showZeros="0" showOutlineSymbols="0" zoomScaleNormal="100" workbookViewId="0">
      <selection activeCell="F28" sqref="F28"/>
    </sheetView>
  </sheetViews>
  <sheetFormatPr baseColWidth="10" defaultColWidth="9" defaultRowHeight="16" x14ac:dyDescent="0.25"/>
  <cols>
    <col min="1" max="1" width="40.5" style="32" customWidth="1"/>
    <col min="2" max="3" width="12.5" style="32" customWidth="1"/>
    <col min="4" max="4" width="9" style="32"/>
    <col min="5" max="5" width="40.5" style="32" customWidth="1"/>
    <col min="6" max="7" width="12.5" style="32" customWidth="1"/>
    <col min="8" max="9" width="9" style="32"/>
    <col min="10" max="10" width="0" style="32" hidden="1" customWidth="1"/>
    <col min="11" max="16384" width="9" style="32"/>
  </cols>
  <sheetData>
    <row r="1" spans="1:10" x14ac:dyDescent="0.25">
      <c r="A1" s="31" t="s">
        <v>56</v>
      </c>
      <c r="B1" s="83" t="s">
        <v>58</v>
      </c>
      <c r="C1" s="83"/>
      <c r="E1" s="31" t="s">
        <v>63</v>
      </c>
      <c r="F1" s="83" t="s">
        <v>64</v>
      </c>
      <c r="G1" s="83"/>
    </row>
    <row r="2" spans="1:10" x14ac:dyDescent="0.25">
      <c r="A2" s="32" t="s">
        <v>57</v>
      </c>
      <c r="B2" s="1" t="s">
        <v>163</v>
      </c>
      <c r="C2" s="1" t="s">
        <v>164</v>
      </c>
      <c r="E2" s="32" t="s">
        <v>57</v>
      </c>
      <c r="F2" s="1" t="s">
        <v>163</v>
      </c>
      <c r="G2" s="1" t="s">
        <v>164</v>
      </c>
      <c r="J2" s="32" t="s">
        <v>28</v>
      </c>
    </row>
    <row r="3" spans="1:10" ht="34.5" customHeight="1" x14ac:dyDescent="0.25">
      <c r="A3" s="4" t="s">
        <v>17</v>
      </c>
      <c r="B3" s="33">
        <f>Vragenlijst!B71</f>
        <v>0</v>
      </c>
      <c r="C3" s="33">
        <f>Vragenlijst!C71</f>
        <v>0</v>
      </c>
      <c r="E3" s="4" t="s">
        <v>18</v>
      </c>
      <c r="F3" s="33">
        <f>Vragenlijst!B70</f>
        <v>0</v>
      </c>
      <c r="G3" s="33">
        <f>Vragenlijst!C70</f>
        <v>0</v>
      </c>
      <c r="J3" s="32" t="s">
        <v>29</v>
      </c>
    </row>
    <row r="4" spans="1:10" ht="34.5" customHeight="1" x14ac:dyDescent="0.25">
      <c r="A4" s="4" t="s">
        <v>19</v>
      </c>
      <c r="B4" s="33">
        <f>Vragenlijst!B89</f>
        <v>0</v>
      </c>
      <c r="C4" s="33">
        <f>Vragenlijst!C89</f>
        <v>0</v>
      </c>
      <c r="E4" s="4" t="s">
        <v>20</v>
      </c>
      <c r="F4" s="33">
        <f>Vragenlijst!B88</f>
        <v>0</v>
      </c>
      <c r="G4" s="33">
        <f>Vragenlijst!C88</f>
        <v>0</v>
      </c>
    </row>
    <row r="5" spans="1:10" ht="34.5" customHeight="1" x14ac:dyDescent="0.25">
      <c r="A5" s="4" t="s">
        <v>68</v>
      </c>
      <c r="B5" s="33">
        <f>Vragenlijst!B120</f>
        <v>0</v>
      </c>
      <c r="C5" s="33">
        <f>Vragenlijst!C120</f>
        <v>0</v>
      </c>
      <c r="E5" s="4" t="s">
        <v>69</v>
      </c>
      <c r="F5" s="33">
        <f>Vragenlijst!B118</f>
        <v>0</v>
      </c>
      <c r="G5" s="33">
        <f>Vragenlijst!C118</f>
        <v>0</v>
      </c>
    </row>
    <row r="6" spans="1:10" ht="34.5" customHeight="1" x14ac:dyDescent="0.25">
      <c r="A6" s="4" t="s">
        <v>59</v>
      </c>
      <c r="B6" s="33">
        <f>Vragenlijst!B134</f>
        <v>0</v>
      </c>
      <c r="C6" s="33">
        <f>Vragenlijst!C134</f>
        <v>0</v>
      </c>
      <c r="E6" s="4" t="s">
        <v>66</v>
      </c>
      <c r="F6" s="33">
        <f>Vragenlijst!B133</f>
        <v>0</v>
      </c>
      <c r="G6" s="33">
        <f>Vragenlijst!C133</f>
        <v>0</v>
      </c>
    </row>
    <row r="7" spans="1:10" ht="34.5" customHeight="1" x14ac:dyDescent="0.25">
      <c r="A7" s="4" t="s">
        <v>60</v>
      </c>
      <c r="B7" s="33">
        <f>Vragenlijst!B149</f>
        <v>0</v>
      </c>
      <c r="C7" s="33">
        <f>Vragenlijst!C149</f>
        <v>0</v>
      </c>
      <c r="E7" s="4" t="s">
        <v>67</v>
      </c>
      <c r="F7" s="33">
        <f>Vragenlijst!B148</f>
        <v>0</v>
      </c>
      <c r="G7" s="33">
        <f>Vragenlijst!C148</f>
        <v>0</v>
      </c>
    </row>
    <row r="8" spans="1:10" ht="34.5" customHeight="1" thickBot="1" x14ac:dyDescent="0.3">
      <c r="A8" s="4" t="s">
        <v>21</v>
      </c>
      <c r="B8" s="34">
        <f>Vragenlijst!B159</f>
        <v>0</v>
      </c>
      <c r="C8" s="34">
        <f>Vragenlijst!C159</f>
        <v>0</v>
      </c>
      <c r="E8" s="4" t="s">
        <v>22</v>
      </c>
      <c r="F8" s="34">
        <f>Vragenlijst!B158</f>
        <v>0</v>
      </c>
      <c r="G8" s="34">
        <f>Vragenlijst!C158</f>
        <v>0</v>
      </c>
    </row>
    <row r="9" spans="1:10" ht="18" thickTop="1" x14ac:dyDescent="0.25">
      <c r="A9" s="4" t="s">
        <v>61</v>
      </c>
      <c r="B9" s="33">
        <f>SUM(B3:B8)</f>
        <v>0</v>
      </c>
      <c r="C9" s="33">
        <f>SUM(C3:C8)</f>
        <v>0</v>
      </c>
      <c r="E9" s="4" t="s">
        <v>85</v>
      </c>
      <c r="F9" s="33">
        <f>SUM(F3:F8)</f>
        <v>0</v>
      </c>
      <c r="G9" s="33">
        <f>SUM(G3:G8)</f>
        <v>0</v>
      </c>
    </row>
    <row r="11" spans="1:10" ht="17" x14ac:dyDescent="0.25">
      <c r="A11" s="4" t="s">
        <v>75</v>
      </c>
      <c r="B11" s="32">
        <f>31+13+22+9+10+4</f>
        <v>89</v>
      </c>
      <c r="E11" s="2" t="s">
        <v>74</v>
      </c>
      <c r="F11" s="32">
        <v>267</v>
      </c>
    </row>
    <row r="13" spans="1:10" x14ac:dyDescent="0.25">
      <c r="A13" s="84" t="s">
        <v>87</v>
      </c>
      <c r="B13" s="84"/>
      <c r="C13" s="84"/>
      <c r="E13" s="84" t="s">
        <v>88</v>
      </c>
      <c r="F13" s="84"/>
      <c r="G13" s="84"/>
    </row>
    <row r="14" spans="1:10" x14ac:dyDescent="0.25">
      <c r="A14" s="91" t="s">
        <v>99</v>
      </c>
      <c r="B14" s="91"/>
      <c r="C14" s="91"/>
      <c r="E14" s="35" t="s">
        <v>81</v>
      </c>
      <c r="F14" s="36" t="s">
        <v>72</v>
      </c>
      <c r="G14" s="37"/>
    </row>
    <row r="15" spans="1:10" x14ac:dyDescent="0.25">
      <c r="A15" s="37" t="s">
        <v>71</v>
      </c>
      <c r="B15" s="37"/>
      <c r="C15" s="37"/>
      <c r="E15" s="38" t="s">
        <v>80</v>
      </c>
      <c r="F15" s="39" t="s">
        <v>82</v>
      </c>
      <c r="G15" s="40"/>
    </row>
    <row r="16" spans="1:10" x14ac:dyDescent="0.25">
      <c r="E16" s="41" t="s">
        <v>77</v>
      </c>
      <c r="F16" s="42" t="s">
        <v>83</v>
      </c>
      <c r="G16" s="43"/>
    </row>
    <row r="17" spans="1:7" x14ac:dyDescent="0.25">
      <c r="E17" s="44" t="s">
        <v>79</v>
      </c>
      <c r="F17" s="45" t="s">
        <v>84</v>
      </c>
      <c r="G17" s="46"/>
    </row>
    <row r="18" spans="1:7" x14ac:dyDescent="0.25">
      <c r="A18" s="84" t="s">
        <v>95</v>
      </c>
      <c r="B18" s="84"/>
      <c r="C18" s="84"/>
    </row>
    <row r="19" spans="1:7" x14ac:dyDescent="0.25">
      <c r="B19" s="1" t="s">
        <v>163</v>
      </c>
      <c r="C19" s="1" t="s">
        <v>164</v>
      </c>
    </row>
    <row r="20" spans="1:7" x14ac:dyDescent="0.25">
      <c r="A20" s="47" t="str">
        <f>'Puntentelling MAN'!E9</f>
        <v>Totaal aantal punten:</v>
      </c>
      <c r="B20" s="48">
        <f>'Puntentelling MAN'!F9</f>
        <v>0</v>
      </c>
      <c r="C20" s="48">
        <f>'Puntentelling MAN'!G9</f>
        <v>0</v>
      </c>
    </row>
    <row r="21" spans="1:7" ht="17" thickBot="1" x14ac:dyDescent="0.3">
      <c r="A21" s="47" t="str">
        <f>'Puntentelling MAN'!A9</f>
        <v>Totaal aantal antwoorden:</v>
      </c>
      <c r="B21" s="49">
        <f>'Puntentelling MAN'!B9</f>
        <v>0</v>
      </c>
      <c r="C21" s="49">
        <f>'Puntentelling MAN'!C9</f>
        <v>0</v>
      </c>
    </row>
    <row r="22" spans="1:7" ht="17" thickTop="1" x14ac:dyDescent="0.25">
      <c r="A22" s="47" t="s">
        <v>86</v>
      </c>
      <c r="B22" s="50" t="e">
        <f>+B20/B21</f>
        <v>#DIV/0!</v>
      </c>
      <c r="C22" s="50" t="e">
        <f>+C20/C21</f>
        <v>#DIV/0!</v>
      </c>
    </row>
    <row r="24" spans="1:7" x14ac:dyDescent="0.25">
      <c r="A24" s="51" t="s">
        <v>97</v>
      </c>
      <c r="B24" s="36" t="s">
        <v>98</v>
      </c>
      <c r="C24" s="37"/>
    </row>
    <row r="25" spans="1:7" x14ac:dyDescent="0.25">
      <c r="A25" s="5" t="s">
        <v>90</v>
      </c>
      <c r="B25" s="39" t="s">
        <v>89</v>
      </c>
      <c r="C25" s="40"/>
      <c r="E25" s="85" t="s">
        <v>23</v>
      </c>
      <c r="F25" s="85"/>
      <c r="G25" s="85"/>
    </row>
    <row r="26" spans="1:7" x14ac:dyDescent="0.25">
      <c r="A26" s="6" t="s">
        <v>91</v>
      </c>
      <c r="B26" s="42" t="s">
        <v>92</v>
      </c>
      <c r="C26" s="43"/>
      <c r="E26" s="86" t="s">
        <v>101</v>
      </c>
      <c r="F26" s="87"/>
      <c r="G26" s="87"/>
    </row>
    <row r="27" spans="1:7" ht="16.5" customHeight="1" x14ac:dyDescent="0.25">
      <c r="A27" s="7" t="s">
        <v>93</v>
      </c>
      <c r="B27" s="45" t="s">
        <v>94</v>
      </c>
      <c r="C27" s="46"/>
      <c r="E27" s="87"/>
      <c r="F27" s="87"/>
      <c r="G27" s="87"/>
    </row>
    <row r="28" spans="1:7" ht="17" x14ac:dyDescent="0.25">
      <c r="E28" s="52" t="s">
        <v>102</v>
      </c>
      <c r="F28" s="53"/>
      <c r="G28" s="54"/>
    </row>
    <row r="29" spans="1:7" ht="17" x14ac:dyDescent="0.25">
      <c r="A29" s="84" t="s">
        <v>24</v>
      </c>
      <c r="B29" s="84"/>
      <c r="C29" s="84"/>
      <c r="E29" s="52" t="s">
        <v>103</v>
      </c>
      <c r="F29" s="53"/>
      <c r="G29" s="54"/>
    </row>
    <row r="30" spans="1:7" ht="17" x14ac:dyDescent="0.25">
      <c r="A30" s="55" t="s">
        <v>100</v>
      </c>
      <c r="B30" s="56">
        <f>Vragenlijst!$C$32</f>
        <v>0</v>
      </c>
      <c r="E30" s="52" t="s">
        <v>104</v>
      </c>
      <c r="F30" s="53"/>
      <c r="G30" s="54"/>
    </row>
    <row r="31" spans="1:7" ht="51" x14ac:dyDescent="0.25">
      <c r="A31" s="55" t="s">
        <v>129</v>
      </c>
      <c r="B31" s="56">
        <f>Vragenlijst!$C$50</f>
        <v>0</v>
      </c>
      <c r="E31" s="52" t="s">
        <v>16</v>
      </c>
      <c r="F31" s="53"/>
      <c r="G31" s="54"/>
    </row>
    <row r="32" spans="1:7" ht="51" x14ac:dyDescent="0.25">
      <c r="A32" s="55" t="s">
        <v>130</v>
      </c>
      <c r="B32" s="56">
        <f>Vragenlijst!$C$59</f>
        <v>0</v>
      </c>
      <c r="E32" s="52" t="s">
        <v>15</v>
      </c>
      <c r="F32" s="53"/>
      <c r="G32" s="54"/>
    </row>
    <row r="33" spans="1:7" ht="34" x14ac:dyDescent="0.25">
      <c r="A33" s="55" t="s">
        <v>133</v>
      </c>
      <c r="B33" s="56">
        <f>Vragenlijst!$C$62</f>
        <v>0</v>
      </c>
      <c r="E33" s="52" t="s">
        <v>25</v>
      </c>
      <c r="F33" s="53"/>
      <c r="G33" s="54"/>
    </row>
    <row r="34" spans="1:7" ht="17" x14ac:dyDescent="0.25">
      <c r="A34" s="55" t="s">
        <v>134</v>
      </c>
      <c r="B34" s="56">
        <f>Vragenlijst!$C$63</f>
        <v>0</v>
      </c>
      <c r="E34" s="52" t="s">
        <v>26</v>
      </c>
      <c r="F34" s="53"/>
      <c r="G34" s="54"/>
    </row>
    <row r="35" spans="1:7" ht="34" x14ac:dyDescent="0.25">
      <c r="A35" s="55" t="s">
        <v>138</v>
      </c>
      <c r="B35" s="56">
        <f>Vragenlijst!$C$69</f>
        <v>0</v>
      </c>
      <c r="E35" s="52" t="s">
        <v>27</v>
      </c>
      <c r="F35" s="53"/>
      <c r="G35" s="54"/>
    </row>
    <row r="36" spans="1:7" ht="17" x14ac:dyDescent="0.25">
      <c r="A36" s="14" t="s">
        <v>172</v>
      </c>
      <c r="B36" s="3">
        <f>SUM(B30:B35)</f>
        <v>0</v>
      </c>
      <c r="E36" s="57" t="s">
        <v>30</v>
      </c>
      <c r="F36" s="13">
        <f>COUNTIF(F27:F35,"Ja")</f>
        <v>0</v>
      </c>
    </row>
    <row r="37" spans="1:7" x14ac:dyDescent="0.25">
      <c r="E37" s="88" t="str">
        <f>IF(F36&gt;=2,"Als ook het puntenaantal van de Asteriskvragen ook groter is dan 9, lees dan a.u.b. het onderdeel in het boek over hoe je arts te benaderen op pagina 92.","")</f>
        <v/>
      </c>
      <c r="F37" s="89"/>
    </row>
    <row r="38" spans="1:7" x14ac:dyDescent="0.25">
      <c r="E38" s="90"/>
      <c r="F38" s="89"/>
    </row>
    <row r="39" spans="1:7" x14ac:dyDescent="0.25">
      <c r="E39" s="90"/>
      <c r="F39" s="89"/>
    </row>
    <row r="40" spans="1:7" x14ac:dyDescent="0.25">
      <c r="E40" s="90"/>
      <c r="F40" s="89"/>
    </row>
    <row r="41" spans="1:7" x14ac:dyDescent="0.25">
      <c r="E41" s="89"/>
      <c r="F41" s="89"/>
    </row>
  </sheetData>
  <sheetProtection password="CFF5" sheet="1" objects="1" scenarios="1" selectLockedCells="1"/>
  <mergeCells count="10">
    <mergeCell ref="B1:C1"/>
    <mergeCell ref="F1:G1"/>
    <mergeCell ref="E13:G13"/>
    <mergeCell ref="E25:G25"/>
    <mergeCell ref="E26:G27"/>
    <mergeCell ref="E37:F41"/>
    <mergeCell ref="A18:C18"/>
    <mergeCell ref="A13:C13"/>
    <mergeCell ref="A14:C14"/>
    <mergeCell ref="A29:C29"/>
  </mergeCells>
  <phoneticPr fontId="3" type="noConversion"/>
  <conditionalFormatting sqref="F36">
    <cfRule type="cellIs" dxfId="11" priority="1" stopIfTrue="1" operator="greaterThanOrEqual">
      <formula>2</formula>
    </cfRule>
  </conditionalFormatting>
  <conditionalFormatting sqref="B36">
    <cfRule type="cellIs" dxfId="10" priority="2" stopIfTrue="1" operator="between">
      <formula>9</formula>
      <formula>11</formula>
    </cfRule>
    <cfRule type="cellIs" dxfId="9" priority="3" stopIfTrue="1" operator="greaterThanOrEqual">
      <formula>12</formula>
    </cfRule>
  </conditionalFormatting>
  <conditionalFormatting sqref="B22:C22">
    <cfRule type="cellIs" dxfId="8" priority="4" stopIfTrue="1" operator="between">
      <formula>0.9</formula>
      <formula>1.7</formula>
    </cfRule>
    <cfRule type="cellIs" dxfId="7" priority="5" stopIfTrue="1" operator="between">
      <formula>1.6</formula>
      <formula>2.3</formula>
    </cfRule>
    <cfRule type="cellIs" dxfId="6" priority="6" stopIfTrue="1" operator="greaterThanOrEqual">
      <formula>2.4</formula>
    </cfRule>
  </conditionalFormatting>
  <conditionalFormatting sqref="F9:G9">
    <cfRule type="cellIs" dxfId="5" priority="7" stopIfTrue="1" operator="between">
      <formula>39</formula>
      <formula>88</formula>
    </cfRule>
    <cfRule type="cellIs" dxfId="4" priority="8" stopIfTrue="1" operator="between">
      <formula>88</formula>
      <formula>131</formula>
    </cfRule>
    <cfRule type="cellIs" dxfId="3" priority="9" stopIfTrue="1" operator="greaterThanOrEqual">
      <formula>132</formula>
    </cfRule>
  </conditionalFormatting>
  <conditionalFormatting sqref="B9:C9">
    <cfRule type="cellIs" dxfId="2" priority="10" stopIfTrue="1" operator="greaterThanOrEqual">
      <formula>26</formula>
    </cfRule>
    <cfRule type="cellIs" dxfId="1" priority="11" stopIfTrue="1" operator="between">
      <formula>1</formula>
      <formula>20</formula>
    </cfRule>
    <cfRule type="cellIs" dxfId="0" priority="12" stopIfTrue="1" operator="between">
      <formula>19</formula>
      <formula>26</formula>
    </cfRule>
  </conditionalFormatting>
  <dataValidations count="1">
    <dataValidation type="list" allowBlank="1" showInputMessage="1" showErrorMessage="1" sqref="F28:F35">
      <formula1>$J$1:$J$3</formula1>
    </dataValidation>
  </dataValidations>
  <pageMargins left="0.75" right="0.75" top="1" bottom="1" header="0.5" footer="0.5"/>
  <pageSetup paperSize="9" scale="93" orientation="portrait" horizontalDpi="200" verticalDpi="200"/>
  <headerFooter alignWithMargins="0"/>
  <rowBreaks count="1" manualBreakCount="1">
    <brk id="23" max="9" man="1"/>
  </rowBreaks>
  <colBreaks count="2" manualBreakCount="2">
    <brk id="4" max="40" man="1"/>
    <brk id="9" max="40" man="1"/>
  </colBreaks>
  <ignoredErrors>
    <ignoredError sqref="B22:C22" evalError="1"/>
    <ignoredError sqref="B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Vragenlijst</vt:lpstr>
      <vt:lpstr>Puntentelling MAN</vt:lpstr>
      <vt:lpstr>Puntentelling VROUW</vt:lpstr>
      <vt:lpstr>'Puntentelling MAN'!Print_Area</vt:lpstr>
      <vt:lpstr>'Puntentelling VROUW'!Print_Area</vt:lpstr>
      <vt:lpstr>Vragenlijst!Print_Area</vt:lpstr>
      <vt:lpstr>Vragenlijst!Print_Titles</vt:lpstr>
    </vt:vector>
  </TitlesOfParts>
  <Company>RoeNie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Bijnieruitputting</dc:title>
  <dc:subject>Vragenlijst uit het betreffende boek</dc:subject>
  <dc:creator>Joke Roest</dc:creator>
  <cp:keywords>vragenlijst, bijnieruitputting</cp:keywords>
  <dc:description>Na invullen (mede middels menu's) van de vragen op eerste tabblad volgt automatisch een berekening op de andere tabbladen.</dc:description>
  <cp:lastModifiedBy>Microsoft Office User</cp:lastModifiedBy>
  <cp:lastPrinted>2014-03-15T14:33:45Z</cp:lastPrinted>
  <dcterms:created xsi:type="dcterms:W3CDTF">2011-12-28T12:03:40Z</dcterms:created>
  <dcterms:modified xsi:type="dcterms:W3CDTF">2019-01-08T13:32:04Z</dcterms:modified>
</cp:coreProperties>
</file>